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3" activeTab="13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мэрии завтраки" sheetId="18" state="hidden" r:id="rId12"/>
    <sheet name="7-11 для мэрии обеды" sheetId="19" state="hidden" r:id="rId13"/>
    <sheet name="17.01.2022 День 6" sheetId="27" r:id="rId14"/>
  </sheets>
  <definedNames>
    <definedName name="_xlnm._FilterDatabase" localSheetId="11" hidden="1">'7-11 для мэрии завтраки'!$A$9:$E$73</definedName>
    <definedName name="_xlnm._FilterDatabase" localSheetId="12" hidden="1">'7-11 для мэрии обеды'!$A$9:$E$97</definedName>
    <definedName name="_xlnm._FilterDatabase" localSheetId="10" hidden="1">'7-11 итог'!$A$4:$H$187</definedName>
    <definedName name="OLE_LINK3" localSheetId="11">'7-11 для мэрии завтраки'!#REF!</definedName>
    <definedName name="OLE_LINK3" localSheetId="12">'7-11 для мэрии обеды'!#REF!</definedName>
    <definedName name="OLE_LINK3" localSheetId="10">'7-11 итог'!$A$1</definedName>
    <definedName name="_xlnm.Print_Titles" localSheetId="11">'7-11 для мэрии завтраки'!$6:$6</definedName>
    <definedName name="_xlnm.Print_Titles" localSheetId="12">'7-11 для мэрии обеды'!$6:$6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1">'7-11 для мэрии завтраки'!$A$1:$E$77</definedName>
    <definedName name="_xlnm.Print_Area" localSheetId="12">'7-11 для мэрии обеды'!$A$1:$E$103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Q21" i="27" l="1"/>
  <c r="P21" i="27"/>
  <c r="O21" i="27"/>
  <c r="N21" i="27"/>
  <c r="M21" i="27"/>
  <c r="L21" i="27"/>
  <c r="Q12" i="27"/>
  <c r="Q22" i="27" s="1"/>
  <c r="P12" i="27"/>
  <c r="P22" i="27" s="1"/>
  <c r="O12" i="27"/>
  <c r="O22" i="27" s="1"/>
  <c r="N12" i="27"/>
  <c r="N22" i="27" s="1"/>
  <c r="M12" i="27"/>
  <c r="M22" i="27" s="1"/>
  <c r="L12" i="27"/>
  <c r="L22" i="27" s="1"/>
  <c r="H21" i="27"/>
  <c r="G21" i="27"/>
  <c r="F21" i="27"/>
  <c r="E21" i="27"/>
  <c r="D21" i="27"/>
  <c r="C21" i="27"/>
  <c r="H12" i="27"/>
  <c r="H22" i="27" s="1"/>
  <c r="G12" i="27"/>
  <c r="G22" i="27" s="1"/>
  <c r="F12" i="27"/>
  <c r="F22" i="27" s="1"/>
  <c r="E12" i="27"/>
  <c r="E22" i="27" s="1"/>
  <c r="D12" i="27"/>
  <c r="D22" i="27" s="1"/>
  <c r="C12" i="27"/>
  <c r="C22" i="27" s="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H87" i="4"/>
  <c r="D93" i="4"/>
  <c r="E93" i="4"/>
  <c r="F93" i="4"/>
  <c r="G93" i="4"/>
  <c r="H93" i="4"/>
  <c r="C62" i="4"/>
  <c r="C55" i="4"/>
  <c r="C63" i="4"/>
  <c r="C49" i="4"/>
  <c r="C41" i="4"/>
  <c r="C19" i="4"/>
  <c r="C11" i="4"/>
  <c r="C20" i="4" s="1"/>
  <c r="G139" i="4"/>
  <c r="F139" i="4"/>
  <c r="E139" i="4"/>
  <c r="D139" i="4"/>
  <c r="H139" i="4"/>
  <c r="H131" i="4"/>
  <c r="H140" i="4" s="1"/>
  <c r="G131" i="4"/>
  <c r="G140" i="4" s="1"/>
  <c r="F131" i="4"/>
  <c r="F140" i="4" s="1"/>
  <c r="E131" i="4"/>
  <c r="E140" i="4" s="1"/>
  <c r="D131" i="4"/>
  <c r="D140" i="4"/>
  <c r="H185" i="4"/>
  <c r="G185" i="4"/>
  <c r="F185" i="4"/>
  <c r="E185" i="4"/>
  <c r="E186" i="4" s="1"/>
  <c r="D185" i="4"/>
  <c r="H178" i="4"/>
  <c r="G178" i="4"/>
  <c r="F178" i="4"/>
  <c r="E178" i="4"/>
  <c r="D178" i="4"/>
  <c r="H171" i="4"/>
  <c r="G171" i="4"/>
  <c r="G172" i="4" s="1"/>
  <c r="F171" i="4"/>
  <c r="E171" i="4"/>
  <c r="D171" i="4"/>
  <c r="H163" i="4"/>
  <c r="H172" i="4" s="1"/>
  <c r="G163" i="4"/>
  <c r="F163" i="4"/>
  <c r="E163" i="4"/>
  <c r="E172" i="4"/>
  <c r="D163" i="4"/>
  <c r="H154" i="4"/>
  <c r="G154" i="4"/>
  <c r="F154" i="4"/>
  <c r="E154" i="4"/>
  <c r="D154" i="4"/>
  <c r="H146" i="4"/>
  <c r="G146" i="4"/>
  <c r="F146" i="4"/>
  <c r="E146" i="4"/>
  <c r="E155" i="4" s="1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 s="1"/>
  <c r="D116" i="4"/>
  <c r="H108" i="4"/>
  <c r="G108" i="4"/>
  <c r="F108" i="4"/>
  <c r="E108" i="4"/>
  <c r="D108" i="4"/>
  <c r="H100" i="4"/>
  <c r="H109" i="4" s="1"/>
  <c r="G100" i="4"/>
  <c r="F100" i="4"/>
  <c r="E100" i="4"/>
  <c r="E109" i="4" s="1"/>
  <c r="D100" i="4"/>
  <c r="D109" i="4" s="1"/>
  <c r="H78" i="4"/>
  <c r="G78" i="4"/>
  <c r="F78" i="4"/>
  <c r="E78" i="4"/>
  <c r="D78" i="4"/>
  <c r="H70" i="4"/>
  <c r="G70" i="4"/>
  <c r="G79" i="4" s="1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 s="1"/>
  <c r="F55" i="4"/>
  <c r="E55" i="4"/>
  <c r="E63" i="4" s="1"/>
  <c r="D55" i="4"/>
  <c r="D63" i="4" s="1"/>
  <c r="H49" i="4"/>
  <c r="G49" i="4"/>
  <c r="F49" i="4"/>
  <c r="E49" i="4"/>
  <c r="D49" i="4"/>
  <c r="H41" i="4"/>
  <c r="H50" i="4" s="1"/>
  <c r="G41" i="4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F26" i="4"/>
  <c r="F35" i="4"/>
  <c r="E26" i="4"/>
  <c r="D26" i="4"/>
  <c r="D35" i="4" s="1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D20" i="4"/>
  <c r="H20" i="4"/>
  <c r="D79" i="4"/>
  <c r="H79" i="4"/>
  <c r="G124" i="4"/>
  <c r="E94" i="4"/>
  <c r="F186" i="4"/>
  <c r="H186" i="4"/>
  <c r="C124" i="4"/>
  <c r="C79" i="4"/>
  <c r="G35" i="4" l="1"/>
  <c r="G50" i="4"/>
  <c r="F109" i="4"/>
  <c r="G193" i="4"/>
  <c r="G198" i="4" s="1"/>
  <c r="D194" i="4"/>
  <c r="D199" i="4" s="1"/>
  <c r="H194" i="4"/>
  <c r="H199" i="4" s="1"/>
  <c r="C50" i="4"/>
  <c r="H94" i="4"/>
  <c r="E79" i="4"/>
  <c r="G109" i="4"/>
  <c r="D124" i="4"/>
  <c r="G194" i="4"/>
  <c r="G199" i="4" s="1"/>
  <c r="G94" i="4"/>
  <c r="D172" i="4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D186" i="4"/>
  <c r="E193" i="4"/>
  <c r="E198" i="4" s="1"/>
  <c r="F63" i="4"/>
  <c r="F155" i="4"/>
  <c r="F172" i="4"/>
  <c r="F193" i="4"/>
  <c r="F198" i="4" s="1"/>
  <c r="C193" i="4"/>
  <c r="C198" i="4" s="1"/>
  <c r="C194" i="4"/>
  <c r="C199" i="4" s="1"/>
  <c r="G155" i="4"/>
  <c r="F187" i="4" l="1"/>
  <c r="G187" i="4"/>
  <c r="E187" i="4"/>
  <c r="D187" i="4"/>
</calcChain>
</file>

<file path=xl/sharedStrings.xml><?xml version="1.0" encoding="utf-8"?>
<sst xmlns="http://schemas.openxmlformats.org/spreadsheetml/2006/main" count="1176" uniqueCount="315">
  <si>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</si>
  <si>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</si>
  <si>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</si>
  <si>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</si>
  <si>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</si>
  <si>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</si>
  <si>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</si>
  <si>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</si>
  <si>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</si>
  <si>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</si>
  <si>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</si>
  <si>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</si>
  <si>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</si>
  <si>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</si>
  <si>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</si>
  <si>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</si>
  <si>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</si>
  <si>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</si>
  <si>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</si>
  <si>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</si>
  <si>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</si>
  <si>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</si>
  <si>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</si>
  <si>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</si>
  <si>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</si>
  <si>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</si>
  <si>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</si>
  <si>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</si>
  <si>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</si>
  <si>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</si>
  <si>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</si>
  <si>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</si>
  <si>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</si>
  <si>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</si>
  <si>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</si>
  <si>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</si>
  <si>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</si>
  <si>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</si>
  <si>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</si>
  <si>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</si>
  <si>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</si>
  <si>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</si>
  <si>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</si>
  <si>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</si>
  <si>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</si>
  <si>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</si>
  <si>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</si>
  <si>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</si>
  <si>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</si>
  <si>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</si>
  <si>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</si>
  <si>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</si>
  <si>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</si>
  <si>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</si>
  <si>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</si>
  <si>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</si>
  <si>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</si>
  <si>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</si>
  <si>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</si>
  <si>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</si>
  <si>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</si>
  <si>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</si>
  <si>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</si>
  <si>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</si>
  <si>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</si>
  <si>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</si>
  <si>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</si>
  <si>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</si>
  <si>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</si>
  <si>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</si>
  <si>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</si>
  <si>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</si>
  <si>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</si>
  <si>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</si>
  <si>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</si>
  <si>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</si>
  <si>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</si>
  <si>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</si>
  <si>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</si>
  <si>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</si>
  <si>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</si>
  <si>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</si>
  <si>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</si>
  <si>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</si>
  <si>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</si>
  <si>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</si>
  <si>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</si>
  <si>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</si>
  <si>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</si>
  <si>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</si>
  <si>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</si>
  <si>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</si>
  <si>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</si>
  <si>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</si>
  <si>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</si>
  <si>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</si>
  <si>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</si>
  <si>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</si>
  <si>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</si>
  <si>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</si>
  <si>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</si>
  <si>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</si>
  <si>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</si>
  <si>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</si>
  <si>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</si>
  <si>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</si>
  <si>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</si>
  <si>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</si>
  <si>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</si>
  <si>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</si>
  <si>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</si>
  <si>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</si>
  <si>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</si>
  <si>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</si>
  <si>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</si>
  <si>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</si>
  <si>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</si>
  <si>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</si>
  <si>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</si>
  <si>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</si>
  <si>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</si>
  <si>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</si>
  <si>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</si>
  <si>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</si>
  <si>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</si>
  <si>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</si>
  <si>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</si>
  <si>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</si>
  <si>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</si>
  <si>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</si>
  <si>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</si>
  <si>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</si>
  <si>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</si>
  <si>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</si>
  <si>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</si>
  <si>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</si>
  <si>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</si>
  <si>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</si>
  <si>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</si>
  <si>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</si>
  <si>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</si>
  <si>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</si>
  <si>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</si>
  <si>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</si>
  <si>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</si>
  <si>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</si>
  <si>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</si>
  <si>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</si>
  <si>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</si>
  <si>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</si>
  <si>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</si>
  <si>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</si>
  <si>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</si>
  <si>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</si>
  <si>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</si>
  <si>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</si>
  <si>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</si>
  <si>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</si>
  <si>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</si>
  <si>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</si>
  <si>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</si>
  <si>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</si>
  <si>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</si>
  <si>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</si>
  <si>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</si>
  <si>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</si>
  <si>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</si>
  <si>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</si>
  <si>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</si>
  <si>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</si>
  <si>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</si>
  <si>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</si>
  <si>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</si>
  <si>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</si>
  <si>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</si>
  <si>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</si>
  <si>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</si>
  <si>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</si>
  <si>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</si>
  <si>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</si>
  <si>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</si>
  <si>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</si>
  <si>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</si>
  <si>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</si>
  <si>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</si>
  <si>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</si>
  <si>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</si>
  <si>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</si>
  <si>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</si>
  <si>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</si>
  <si>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</si>
  <si>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</si>
  <si>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</si>
  <si>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</si>
  <si>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</si>
  <si>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</si>
  <si>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</si>
  <si>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</si>
  <si>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</si>
  <si>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</si>
  <si>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</si>
  <si>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</si>
  <si>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</si>
  <si>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</si>
  <si>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</si>
  <si>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</si>
  <si>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</si>
  <si>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</si>
  <si>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</si>
  <si>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</si>
  <si>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</si>
  <si>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</si>
  <si>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</si>
  <si>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</si>
  <si>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</si>
  <si>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</si>
  <si>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</si>
  <si>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</si>
  <si>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</si>
  <si>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</si>
  <si>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</si>
  <si>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</si>
  <si>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</si>
  <si>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</si>
  <si>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</si>
  <si>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</si>
  <si>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</si>
  <si>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</si>
  <si>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</si>
  <si>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</si>
  <si>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</si>
  <si>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</si>
  <si>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</si>
  <si>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</si>
  <si>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</si>
  <si>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</si>
  <si>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</si>
  <si>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</si>
  <si>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</si>
  <si>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</si>
  <si>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</si>
  <si>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</si>
  <si>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</si>
  <si>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</si>
  <si>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</si>
  <si>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</si>
  <si>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</si>
  <si>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</si>
  <si>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</si>
  <si>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</si>
  <si>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</si>
  <si>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</si>
  <si>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</si>
  <si>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</si>
  <si>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</si>
  <si>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</si>
  <si>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</si>
  <si>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</si>
  <si>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</si>
  <si>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</si>
  <si>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</si>
  <si>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</si>
  <si>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</si>
  <si>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</si>
  <si>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</si>
  <si>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</si>
  <si>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</si>
  <si>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</si>
  <si>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</si>
  <si>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</si>
  <si>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</si>
  <si>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</si>
  <si>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</si>
  <si>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</si>
  <si>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</si>
  <si>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</si>
  <si>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</si>
  <si>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</si>
  <si>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</si>
  <si>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</si>
  <si>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</si>
  <si>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</si>
  <si>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</si>
  <si>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</si>
  <si>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</si>
  <si>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</si>
  <si>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</si>
  <si>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</si>
  <si>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</si>
  <si>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</si>
  <si>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</si>
  <si>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</si>
  <si>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</si>
  <si>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</si>
  <si>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</si>
  <si>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</si>
  <si>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</si>
  <si>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</si>
  <si>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</si>
  <si>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</si>
  <si>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</si>
  <si>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</si>
  <si>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</si>
  <si>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</si>
  <si>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</si>
  <si>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</si>
  <si>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Хлеб ржаной</t>
  </si>
  <si>
    <t>Фрукты</t>
  </si>
  <si>
    <t>12-18 лет</t>
  </si>
  <si>
    <t>180/5</t>
  </si>
  <si>
    <t>250/20/10</t>
  </si>
  <si>
    <t>Пюре картофельное</t>
  </si>
  <si>
    <t>Рассольник ленинградский с крупой перловой, со сметаной, с мясом птицы</t>
  </si>
  <si>
    <t xml:space="preserve">ДЕНЬ 6                                        17 января 2022 года </t>
  </si>
  <si>
    <t xml:space="preserve">ДЕНЬ 6                                           17 января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</si>
</sst>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165" fontId="28" fillId="4" borderId="6" xfId="0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horizontal="center" vertical="center" wrapText="1"/>
    </xf>
    <xf numFmtId="40" fontId="28" fillId="4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40" fontId="28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165" fontId="28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horizontal="center" vertical="center" wrapText="1"/>
    </xf>
    <xf numFmtId="40" fontId="28" fillId="0" borderId="6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62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62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75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75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49" t="s">
        <v>3</v>
      </c>
      <c r="C1" s="152" t="s">
        <v>55</v>
      </c>
      <c r="D1" s="152" t="s">
        <v>4</v>
      </c>
      <c r="E1" s="152"/>
      <c r="F1" s="152"/>
      <c r="G1" s="11" t="s">
        <v>134</v>
      </c>
      <c r="H1" s="11" t="s">
        <v>144</v>
      </c>
    </row>
    <row r="2" spans="1:181" ht="13.5" customHeight="1" x14ac:dyDescent="0.2">
      <c r="A2" s="149" t="s">
        <v>135</v>
      </c>
      <c r="B2" s="151"/>
      <c r="C2" s="152"/>
      <c r="D2" s="152"/>
      <c r="E2" s="152"/>
      <c r="F2" s="152"/>
      <c r="G2" s="149" t="s">
        <v>5</v>
      </c>
      <c r="H2" s="149" t="s">
        <v>145</v>
      </c>
    </row>
    <row r="3" spans="1:181" x14ac:dyDescent="0.2">
      <c r="A3" s="150"/>
      <c r="B3" s="150"/>
      <c r="C3" s="11" t="s">
        <v>78</v>
      </c>
      <c r="D3" s="11" t="s">
        <v>6</v>
      </c>
      <c r="E3" s="11" t="s">
        <v>7</v>
      </c>
      <c r="F3" s="11" t="s">
        <v>8</v>
      </c>
      <c r="G3" s="150"/>
      <c r="H3" s="150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42" t="s">
        <v>9</v>
      </c>
      <c r="B5" s="143"/>
      <c r="C5" s="143"/>
      <c r="D5" s="143"/>
      <c r="E5" s="143"/>
      <c r="F5" s="143"/>
      <c r="G5" s="143"/>
      <c r="H5" s="144"/>
    </row>
    <row r="6" spans="1:181" s="8" customFormat="1" ht="11.25" customHeight="1" x14ac:dyDescent="0.2">
      <c r="A6" s="145" t="s">
        <v>10</v>
      </c>
      <c r="B6" s="146"/>
      <c r="C6" s="146"/>
      <c r="D6" s="146"/>
      <c r="E6" s="146"/>
      <c r="F6" s="146"/>
      <c r="G6" s="146"/>
      <c r="H6" s="14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48" t="s">
        <v>18</v>
      </c>
      <c r="B12" s="148"/>
      <c r="C12" s="148"/>
      <c r="D12" s="148"/>
      <c r="E12" s="148"/>
      <c r="F12" s="148"/>
      <c r="G12" s="148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42" t="s">
        <v>24</v>
      </c>
      <c r="B21" s="143"/>
      <c r="C21" s="143"/>
      <c r="D21" s="143"/>
      <c r="E21" s="143"/>
      <c r="F21" s="143"/>
      <c r="G21" s="143"/>
      <c r="H21" s="144"/>
    </row>
    <row r="22" spans="1:8" ht="11.25" customHeight="1" x14ac:dyDescent="0.2">
      <c r="A22" s="145" t="s">
        <v>10</v>
      </c>
      <c r="B22" s="146"/>
      <c r="C22" s="146"/>
      <c r="D22" s="146"/>
      <c r="E22" s="146"/>
      <c r="F22" s="146"/>
      <c r="G22" s="146"/>
      <c r="H22" s="147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48" t="s">
        <v>28</v>
      </c>
      <c r="B27" s="148"/>
      <c r="C27" s="148"/>
      <c r="D27" s="148"/>
      <c r="E27" s="148"/>
      <c r="F27" s="148"/>
      <c r="G27" s="148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42" t="s">
        <v>32</v>
      </c>
      <c r="B36" s="143"/>
      <c r="C36" s="143"/>
      <c r="D36" s="143"/>
      <c r="E36" s="143"/>
      <c r="F36" s="143"/>
      <c r="G36" s="143"/>
      <c r="H36" s="144"/>
    </row>
    <row r="37" spans="1:8" ht="11.25" customHeight="1" x14ac:dyDescent="0.2">
      <c r="A37" s="145" t="s">
        <v>10</v>
      </c>
      <c r="B37" s="146"/>
      <c r="C37" s="146"/>
      <c r="D37" s="146"/>
      <c r="E37" s="146"/>
      <c r="F37" s="146"/>
      <c r="G37" s="146"/>
      <c r="H37" s="147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48" t="s">
        <v>18</v>
      </c>
      <c r="B42" s="148"/>
      <c r="C42" s="148"/>
      <c r="D42" s="148"/>
      <c r="E42" s="148"/>
      <c r="F42" s="148"/>
      <c r="G42" s="148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42" t="s">
        <v>34</v>
      </c>
      <c r="B51" s="143"/>
      <c r="C51" s="143"/>
      <c r="D51" s="143"/>
      <c r="E51" s="143"/>
      <c r="F51" s="143"/>
      <c r="G51" s="143"/>
      <c r="H51" s="144"/>
    </row>
    <row r="52" spans="1:181" s="13" customFormat="1" ht="11.25" customHeight="1" x14ac:dyDescent="0.2">
      <c r="A52" s="138" t="s">
        <v>10</v>
      </c>
      <c r="B52" s="139"/>
      <c r="C52" s="139"/>
      <c r="D52" s="139"/>
      <c r="E52" s="139"/>
      <c r="F52" s="139"/>
      <c r="G52" s="139"/>
      <c r="H52" s="14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48" t="s">
        <v>35</v>
      </c>
      <c r="B56" s="148"/>
      <c r="C56" s="148"/>
      <c r="D56" s="148"/>
      <c r="E56" s="148"/>
      <c r="F56" s="148"/>
      <c r="G56" s="148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42" t="s">
        <v>36</v>
      </c>
      <c r="B64" s="143"/>
      <c r="C64" s="143"/>
      <c r="D64" s="143"/>
      <c r="E64" s="143"/>
      <c r="F64" s="143"/>
      <c r="G64" s="143"/>
      <c r="H64" s="144"/>
    </row>
    <row r="65" spans="1:8" ht="11.25" customHeight="1" x14ac:dyDescent="0.2">
      <c r="A65" s="145" t="s">
        <v>10</v>
      </c>
      <c r="B65" s="146"/>
      <c r="C65" s="146"/>
      <c r="D65" s="146"/>
      <c r="E65" s="146"/>
      <c r="F65" s="146"/>
      <c r="G65" s="146"/>
      <c r="H65" s="147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38" t="s">
        <v>35</v>
      </c>
      <c r="B71" s="139"/>
      <c r="C71" s="139"/>
      <c r="D71" s="139"/>
      <c r="E71" s="139"/>
      <c r="F71" s="139"/>
      <c r="G71" s="139"/>
      <c r="H71" s="140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42" t="s">
        <v>41</v>
      </c>
      <c r="B80" s="143"/>
      <c r="C80" s="143"/>
      <c r="D80" s="143"/>
      <c r="E80" s="143"/>
      <c r="F80" s="143"/>
      <c r="G80" s="143"/>
      <c r="H80" s="144"/>
    </row>
    <row r="81" spans="1:181" ht="11.25" customHeight="1" x14ac:dyDescent="0.2">
      <c r="A81" s="145" t="s">
        <v>10</v>
      </c>
      <c r="B81" s="146"/>
      <c r="C81" s="146"/>
      <c r="D81" s="146"/>
      <c r="E81" s="146"/>
      <c r="F81" s="146"/>
      <c r="G81" s="146"/>
      <c r="H81" s="147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38" t="s">
        <v>35</v>
      </c>
      <c r="B88" s="139"/>
      <c r="C88" s="139"/>
      <c r="D88" s="139"/>
      <c r="E88" s="139"/>
      <c r="F88" s="139"/>
      <c r="G88" s="139"/>
      <c r="H88" s="140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42" t="s">
        <v>43</v>
      </c>
      <c r="B95" s="143"/>
      <c r="C95" s="143"/>
      <c r="D95" s="143"/>
      <c r="E95" s="143"/>
      <c r="F95" s="143"/>
      <c r="G95" s="143"/>
      <c r="H95" s="144"/>
    </row>
    <row r="96" spans="1:181" ht="11.25" customHeight="1" x14ac:dyDescent="0.2">
      <c r="A96" s="145" t="s">
        <v>10</v>
      </c>
      <c r="B96" s="146"/>
      <c r="C96" s="146"/>
      <c r="D96" s="146"/>
      <c r="E96" s="146"/>
      <c r="F96" s="146"/>
      <c r="G96" s="146"/>
      <c r="H96" s="147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48" t="s">
        <v>28</v>
      </c>
      <c r="B101" s="148"/>
      <c r="C101" s="148"/>
      <c r="D101" s="148"/>
      <c r="E101" s="148"/>
      <c r="F101" s="148"/>
      <c r="G101" s="148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42" t="s">
        <v>47</v>
      </c>
      <c r="B110" s="143"/>
      <c r="C110" s="143"/>
      <c r="D110" s="143"/>
      <c r="E110" s="143"/>
      <c r="F110" s="143"/>
      <c r="G110" s="143"/>
      <c r="H110" s="144"/>
    </row>
    <row r="111" spans="1:8" ht="11.25" customHeight="1" x14ac:dyDescent="0.2">
      <c r="A111" s="145" t="s">
        <v>10</v>
      </c>
      <c r="B111" s="146"/>
      <c r="C111" s="146"/>
      <c r="D111" s="146"/>
      <c r="E111" s="146"/>
      <c r="F111" s="146"/>
      <c r="G111" s="146"/>
      <c r="H111" s="147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38" t="s">
        <v>35</v>
      </c>
      <c r="B117" s="139"/>
      <c r="C117" s="139"/>
      <c r="D117" s="139"/>
      <c r="E117" s="139"/>
      <c r="F117" s="139"/>
      <c r="G117" s="139"/>
      <c r="H117" s="140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42" t="s">
        <v>48</v>
      </c>
      <c r="B125" s="143"/>
      <c r="C125" s="143"/>
      <c r="D125" s="143"/>
      <c r="E125" s="143"/>
      <c r="F125" s="143"/>
      <c r="G125" s="143"/>
      <c r="H125" s="144"/>
    </row>
    <row r="126" spans="1:8" ht="11.25" customHeight="1" x14ac:dyDescent="0.2">
      <c r="A126" s="145" t="s">
        <v>10</v>
      </c>
      <c r="B126" s="146"/>
      <c r="C126" s="146"/>
      <c r="D126" s="146"/>
      <c r="E126" s="146"/>
      <c r="F126" s="146"/>
      <c r="G126" s="146"/>
      <c r="H126" s="147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38" t="s">
        <v>28</v>
      </c>
      <c r="B132" s="139"/>
      <c r="C132" s="139"/>
      <c r="D132" s="139"/>
      <c r="E132" s="139"/>
      <c r="F132" s="139"/>
      <c r="G132" s="140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42" t="s">
        <v>50</v>
      </c>
      <c r="B141" s="143"/>
      <c r="C141" s="143"/>
      <c r="D141" s="143"/>
      <c r="E141" s="143"/>
      <c r="F141" s="143"/>
      <c r="G141" s="143"/>
      <c r="H141" s="144"/>
    </row>
    <row r="142" spans="1:181" ht="11.25" customHeight="1" x14ac:dyDescent="0.2">
      <c r="A142" s="145" t="s">
        <v>10</v>
      </c>
      <c r="B142" s="146"/>
      <c r="C142" s="146"/>
      <c r="D142" s="146"/>
      <c r="E142" s="146"/>
      <c r="F142" s="146"/>
      <c r="G142" s="146"/>
      <c r="H142" s="147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38" t="s">
        <v>35</v>
      </c>
      <c r="B147" s="139"/>
      <c r="C147" s="139"/>
      <c r="D147" s="139"/>
      <c r="E147" s="139"/>
      <c r="F147" s="139"/>
      <c r="G147" s="139"/>
      <c r="H147" s="140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42" t="s">
        <v>52</v>
      </c>
      <c r="B156" s="143"/>
      <c r="C156" s="143"/>
      <c r="D156" s="143"/>
      <c r="E156" s="143"/>
      <c r="F156" s="143"/>
      <c r="G156" s="143"/>
      <c r="H156" s="144"/>
    </row>
    <row r="157" spans="1:8" ht="11.25" customHeight="1" x14ac:dyDescent="0.2">
      <c r="A157" s="145" t="s">
        <v>10</v>
      </c>
      <c r="B157" s="146"/>
      <c r="C157" s="146"/>
      <c r="D157" s="146"/>
      <c r="E157" s="146"/>
      <c r="F157" s="146"/>
      <c r="G157" s="146"/>
      <c r="H157" s="147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38" t="s">
        <v>35</v>
      </c>
      <c r="B164" s="139"/>
      <c r="C164" s="139"/>
      <c r="D164" s="139"/>
      <c r="E164" s="139"/>
      <c r="F164" s="139"/>
      <c r="G164" s="139"/>
      <c r="H164" s="140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42" t="s">
        <v>54</v>
      </c>
      <c r="B173" s="143"/>
      <c r="C173" s="143"/>
      <c r="D173" s="143"/>
      <c r="E173" s="143"/>
      <c r="F173" s="143"/>
      <c r="G173" s="143"/>
      <c r="H173" s="144"/>
    </row>
    <row r="174" spans="1:8" ht="11.25" customHeight="1" x14ac:dyDescent="0.2">
      <c r="A174" s="145" t="s">
        <v>10</v>
      </c>
      <c r="B174" s="146"/>
      <c r="C174" s="146"/>
      <c r="D174" s="146"/>
      <c r="E174" s="146"/>
      <c r="F174" s="146"/>
      <c r="G174" s="146"/>
      <c r="H174" s="147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38" t="s">
        <v>35</v>
      </c>
      <c r="B179" s="139"/>
      <c r="C179" s="139"/>
      <c r="D179" s="139"/>
      <c r="E179" s="139"/>
      <c r="F179" s="139"/>
      <c r="G179" s="139"/>
      <c r="H179" s="140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41" t="s">
        <v>146</v>
      </c>
      <c r="B190" s="141"/>
      <c r="C190" s="141"/>
      <c r="D190" s="141"/>
      <c r="E190" s="141"/>
      <c r="F190" s="141"/>
      <c r="G190" s="141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58" t="s">
        <v>162</v>
      </c>
      <c r="B1" s="158"/>
      <c r="C1" s="158"/>
      <c r="D1" s="158"/>
      <c r="E1" s="158"/>
    </row>
    <row r="2" spans="1:178" s="54" customFormat="1" ht="20.100000000000001" customHeight="1" x14ac:dyDescent="0.25">
      <c r="A2" s="158"/>
      <c r="B2" s="158"/>
      <c r="C2" s="158"/>
      <c r="D2" s="158"/>
      <c r="E2" s="158"/>
    </row>
    <row r="3" spans="1:178" s="54" customFormat="1" ht="57.75" customHeight="1" x14ac:dyDescent="0.25">
      <c r="A3" s="159" t="s">
        <v>161</v>
      </c>
      <c r="B3" s="160"/>
      <c r="C3" s="160"/>
      <c r="D3" s="160"/>
      <c r="E3" s="16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61" t="s">
        <v>155</v>
      </c>
      <c r="C5" s="16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57">
        <v>2</v>
      </c>
      <c r="C6" s="15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56" t="s">
        <v>158</v>
      </c>
      <c r="C7" s="156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55" t="s">
        <v>160</v>
      </c>
      <c r="C8" s="155"/>
      <c r="D8" s="155"/>
      <c r="E8" s="15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56" t="s">
        <v>170</v>
      </c>
      <c r="C13" s="156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55" t="s">
        <v>171</v>
      </c>
      <c r="C14" s="155"/>
      <c r="D14" s="155"/>
      <c r="E14" s="15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56" t="s">
        <v>176</v>
      </c>
      <c r="C18" s="156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55" t="s">
        <v>178</v>
      </c>
      <c r="C19" s="155"/>
      <c r="D19" s="155"/>
      <c r="E19" s="155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56" t="s">
        <v>183</v>
      </c>
      <c r="C23" s="156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55" t="s">
        <v>185</v>
      </c>
      <c r="C24" s="155"/>
      <c r="D24" s="155"/>
      <c r="E24" s="155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56" t="s">
        <v>189</v>
      </c>
      <c r="C27" s="156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55" t="s">
        <v>191</v>
      </c>
      <c r="C28" s="155"/>
      <c r="D28" s="155"/>
      <c r="E28" s="15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56" t="s">
        <v>197</v>
      </c>
      <c r="C33" s="156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55" t="s">
        <v>199</v>
      </c>
      <c r="C34" s="155"/>
      <c r="D34" s="155"/>
      <c r="E34" s="155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56" t="s">
        <v>206</v>
      </c>
      <c r="C40" s="156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55" t="s">
        <v>208</v>
      </c>
      <c r="C41" s="155"/>
      <c r="D41" s="155"/>
      <c r="E41" s="155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56" t="s">
        <v>213</v>
      </c>
      <c r="C45" s="156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55" t="s">
        <v>215</v>
      </c>
      <c r="C46" s="155"/>
      <c r="D46" s="155"/>
      <c r="E46" s="155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56" t="s">
        <v>221</v>
      </c>
      <c r="C51" s="156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55" t="s">
        <v>223</v>
      </c>
      <c r="C52" s="155"/>
      <c r="D52" s="155"/>
      <c r="E52" s="155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56" t="s">
        <v>229</v>
      </c>
      <c r="C57" s="156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55" t="s">
        <v>231</v>
      </c>
      <c r="C58" s="155"/>
      <c r="D58" s="155"/>
      <c r="E58" s="155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56" t="s">
        <v>236</v>
      </c>
      <c r="C62" s="156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55" t="s">
        <v>238</v>
      </c>
      <c r="C63" s="155"/>
      <c r="D63" s="155"/>
      <c r="E63" s="155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56" t="s">
        <v>245</v>
      </c>
      <c r="C69" s="156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55" t="s">
        <v>247</v>
      </c>
      <c r="C70" s="155"/>
      <c r="D70" s="155"/>
      <c r="E70" s="155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53" t="s">
        <v>293</v>
      </c>
      <c r="B76" s="153"/>
      <c r="C76" s="76"/>
      <c r="D76" s="154" t="s">
        <v>294</v>
      </c>
      <c r="E76" s="154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fitToHeight="7" orientation="portrait" r:id="rId1"/>
  <rowBreaks count="1" manualBreakCount="1">
    <brk id="2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58" t="s">
        <v>295</v>
      </c>
      <c r="B1" s="158"/>
      <c r="C1" s="158"/>
      <c r="D1" s="158"/>
      <c r="E1" s="158"/>
    </row>
    <row r="2" spans="1:178" s="54" customFormat="1" ht="15" x14ac:dyDescent="0.25">
      <c r="A2" s="158"/>
      <c r="B2" s="158"/>
      <c r="C2" s="158"/>
      <c r="D2" s="158"/>
      <c r="E2" s="158"/>
    </row>
    <row r="3" spans="1:178" s="54" customFormat="1" ht="57" customHeight="1" x14ac:dyDescent="0.25">
      <c r="A3" s="159" t="s">
        <v>251</v>
      </c>
      <c r="B3" s="160"/>
      <c r="C3" s="160"/>
      <c r="D3" s="160"/>
      <c r="E3" s="16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61" t="s">
        <v>155</v>
      </c>
      <c r="C5" s="16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57">
        <v>2</v>
      </c>
      <c r="C6" s="15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56" t="s">
        <v>252</v>
      </c>
      <c r="C7" s="156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55" t="s">
        <v>253</v>
      </c>
      <c r="C8" s="155"/>
      <c r="D8" s="155"/>
      <c r="E8" s="15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56" t="s">
        <v>256</v>
      </c>
      <c r="C15" s="156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55" t="s">
        <v>257</v>
      </c>
      <c r="C16" s="155"/>
      <c r="D16" s="155"/>
      <c r="E16" s="155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56" t="s">
        <v>261</v>
      </c>
      <c r="C23" s="156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55" t="s">
        <v>262</v>
      </c>
      <c r="C24" s="155"/>
      <c r="D24" s="155"/>
      <c r="E24" s="155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56" t="s">
        <v>265</v>
      </c>
      <c r="C31" s="156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55" t="s">
        <v>266</v>
      </c>
      <c r="C32" s="155"/>
      <c r="D32" s="155"/>
      <c r="E32" s="155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56" t="s">
        <v>269</v>
      </c>
      <c r="C38" s="156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55" t="s">
        <v>270</v>
      </c>
      <c r="C39" s="155"/>
      <c r="D39" s="155"/>
      <c r="E39" s="155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56" t="s">
        <v>272</v>
      </c>
      <c r="C46" s="156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55" t="s">
        <v>273</v>
      </c>
      <c r="C47" s="155"/>
      <c r="D47" s="155"/>
      <c r="E47" s="15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64" t="s">
        <v>274</v>
      </c>
      <c r="C52" s="165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55" t="s">
        <v>275</v>
      </c>
      <c r="C53" s="155"/>
      <c r="D53" s="155"/>
      <c r="E53" s="155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56" t="s">
        <v>278</v>
      </c>
      <c r="C60" s="156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55" t="s">
        <v>279</v>
      </c>
      <c r="C61" s="155"/>
      <c r="D61" s="155"/>
      <c r="E61" s="155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56" t="s">
        <v>280</v>
      </c>
      <c r="C67" s="156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55" t="s">
        <v>281</v>
      </c>
      <c r="C68" s="155"/>
      <c r="D68" s="155"/>
      <c r="E68" s="155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56" t="s">
        <v>283</v>
      </c>
      <c r="C75" s="156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55" t="s">
        <v>284</v>
      </c>
      <c r="C76" s="155"/>
      <c r="D76" s="155"/>
      <c r="E76" s="155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56" t="s">
        <v>287</v>
      </c>
      <c r="C83" s="156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55" t="s">
        <v>288</v>
      </c>
      <c r="C84" s="155"/>
      <c r="D84" s="155"/>
      <c r="E84" s="155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56" t="s">
        <v>290</v>
      </c>
      <c r="C91" s="156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55" t="s">
        <v>291</v>
      </c>
      <c r="C92" s="155"/>
      <c r="D92" s="155"/>
      <c r="E92" s="155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62" t="s">
        <v>293</v>
      </c>
      <c r="B100" s="162"/>
      <c r="C100" s="84"/>
      <c r="D100" s="163" t="s">
        <v>294</v>
      </c>
      <c r="E100" s="16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r:id="rId1"/>
  <rowBreaks count="2" manualBreakCount="2">
    <brk id="45" max="4" man="1"/>
    <brk id="6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U12" sqref="U12"/>
    </sheetView>
  </sheetViews>
  <sheetFormatPr defaultRowHeight="15" x14ac:dyDescent="0.25"/>
  <sheetData>
    <row r="1" spans="1:17" ht="31.5" x14ac:dyDescent="0.25">
      <c r="A1" s="132" t="s">
        <v>2</v>
      </c>
      <c r="B1" s="149" t="s">
        <v>3</v>
      </c>
      <c r="C1" s="152" t="s">
        <v>55</v>
      </c>
      <c r="D1" s="152" t="s">
        <v>4</v>
      </c>
      <c r="E1" s="152"/>
      <c r="F1" s="152"/>
      <c r="G1" s="132" t="s">
        <v>134</v>
      </c>
      <c r="H1" s="132" t="s">
        <v>144</v>
      </c>
      <c r="J1" s="132" t="s">
        <v>2</v>
      </c>
      <c r="K1" s="149" t="s">
        <v>3</v>
      </c>
      <c r="L1" s="152" t="s">
        <v>55</v>
      </c>
      <c r="M1" s="152" t="s">
        <v>4</v>
      </c>
      <c r="N1" s="152"/>
      <c r="O1" s="152"/>
      <c r="P1" s="132" t="s">
        <v>134</v>
      </c>
      <c r="Q1" s="132" t="s">
        <v>144</v>
      </c>
    </row>
    <row r="2" spans="1:17" x14ac:dyDescent="0.25">
      <c r="A2" s="149" t="s">
        <v>135</v>
      </c>
      <c r="B2" s="151"/>
      <c r="C2" s="152"/>
      <c r="D2" s="152"/>
      <c r="E2" s="152"/>
      <c r="F2" s="152"/>
      <c r="G2" s="149" t="s">
        <v>5</v>
      </c>
      <c r="H2" s="149" t="s">
        <v>145</v>
      </c>
      <c r="J2" s="149" t="s">
        <v>135</v>
      </c>
      <c r="K2" s="151"/>
      <c r="L2" s="152"/>
      <c r="M2" s="152"/>
      <c r="N2" s="152"/>
      <c r="O2" s="152"/>
      <c r="P2" s="149" t="s">
        <v>5</v>
      </c>
      <c r="Q2" s="149" t="s">
        <v>145</v>
      </c>
    </row>
    <row r="3" spans="1:17" ht="21" x14ac:dyDescent="0.25">
      <c r="A3" s="150"/>
      <c r="B3" s="150"/>
      <c r="C3" s="85" t="s">
        <v>78</v>
      </c>
      <c r="D3" s="132" t="s">
        <v>6</v>
      </c>
      <c r="E3" s="132" t="s">
        <v>7</v>
      </c>
      <c r="F3" s="132" t="s">
        <v>8</v>
      </c>
      <c r="G3" s="150"/>
      <c r="H3" s="150"/>
      <c r="J3" s="150"/>
      <c r="K3" s="150"/>
      <c r="L3" s="85" t="s">
        <v>308</v>
      </c>
      <c r="M3" s="132" t="s">
        <v>6</v>
      </c>
      <c r="N3" s="132" t="s">
        <v>7</v>
      </c>
      <c r="O3" s="132" t="s">
        <v>8</v>
      </c>
      <c r="P3" s="150"/>
      <c r="Q3" s="150"/>
    </row>
    <row r="4" spans="1:17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12">
        <v>6</v>
      </c>
      <c r="P4" s="12">
        <v>7</v>
      </c>
      <c r="Q4" s="10">
        <v>8</v>
      </c>
    </row>
    <row r="5" spans="1:17" x14ac:dyDescent="0.25">
      <c r="A5" s="166" t="s">
        <v>313</v>
      </c>
      <c r="B5" s="167"/>
      <c r="C5" s="167"/>
      <c r="D5" s="167"/>
      <c r="E5" s="167"/>
      <c r="F5" s="167"/>
      <c r="G5" s="167"/>
      <c r="H5" s="168"/>
      <c r="J5" s="170" t="s">
        <v>314</v>
      </c>
      <c r="K5" s="171"/>
      <c r="L5" s="171"/>
      <c r="M5" s="171"/>
      <c r="N5" s="171"/>
      <c r="O5" s="171"/>
      <c r="P5" s="171"/>
      <c r="Q5" s="172"/>
    </row>
    <row r="6" spans="1:17" ht="15" customHeight="1" x14ac:dyDescent="0.25">
      <c r="A6" s="166" t="s">
        <v>10</v>
      </c>
      <c r="B6" s="167"/>
      <c r="C6" s="167"/>
      <c r="D6" s="167"/>
      <c r="E6" s="167"/>
      <c r="F6" s="167"/>
      <c r="G6" s="167"/>
      <c r="H6" s="168"/>
      <c r="J6" s="170" t="s">
        <v>10</v>
      </c>
      <c r="K6" s="171"/>
      <c r="L6" s="171"/>
      <c r="M6" s="171"/>
      <c r="N6" s="171"/>
      <c r="O6" s="171"/>
      <c r="P6" s="171"/>
      <c r="Q6" s="172"/>
    </row>
    <row r="7" spans="1:17" ht="38.25" x14ac:dyDescent="0.25">
      <c r="A7" s="99">
        <v>671</v>
      </c>
      <c r="B7" s="102" t="s">
        <v>89</v>
      </c>
      <c r="C7" s="100">
        <v>90</v>
      </c>
      <c r="D7" s="101">
        <v>1.58</v>
      </c>
      <c r="E7" s="101">
        <v>5.61</v>
      </c>
      <c r="F7" s="101">
        <v>7.17</v>
      </c>
      <c r="G7" s="101">
        <v>83.03</v>
      </c>
      <c r="H7" s="101">
        <v>51.15</v>
      </c>
      <c r="J7" s="111">
        <v>671</v>
      </c>
      <c r="K7" s="120" t="s">
        <v>89</v>
      </c>
      <c r="L7" s="119">
        <v>100</v>
      </c>
      <c r="M7" s="121">
        <v>1.76</v>
      </c>
      <c r="N7" s="121">
        <v>6.23</v>
      </c>
      <c r="O7" s="121">
        <v>7.97</v>
      </c>
      <c r="P7" s="121">
        <v>92.26</v>
      </c>
      <c r="Q7" s="122">
        <v>56.84</v>
      </c>
    </row>
    <row r="8" spans="1:17" ht="63.75" x14ac:dyDescent="0.25">
      <c r="A8" s="86">
        <v>753</v>
      </c>
      <c r="B8" s="87" t="s">
        <v>106</v>
      </c>
      <c r="C8" s="58" t="s">
        <v>122</v>
      </c>
      <c r="D8" s="88">
        <v>8.77</v>
      </c>
      <c r="E8" s="88">
        <v>13.58</v>
      </c>
      <c r="F8" s="88">
        <v>53.46</v>
      </c>
      <c r="G8" s="88">
        <v>370.7</v>
      </c>
      <c r="H8" s="106">
        <v>10.66</v>
      </c>
      <c r="J8" s="117">
        <v>753</v>
      </c>
      <c r="K8" s="126" t="s">
        <v>106</v>
      </c>
      <c r="L8" s="119" t="s">
        <v>309</v>
      </c>
      <c r="M8" s="88">
        <v>8.77</v>
      </c>
      <c r="N8" s="88">
        <v>13.58</v>
      </c>
      <c r="O8" s="88">
        <v>53.46</v>
      </c>
      <c r="P8" s="88">
        <v>370.7</v>
      </c>
      <c r="Q8" s="122">
        <v>12.33</v>
      </c>
    </row>
    <row r="9" spans="1:17" ht="25.5" x14ac:dyDescent="0.25">
      <c r="A9" s="86" t="s">
        <v>13</v>
      </c>
      <c r="B9" s="87" t="s">
        <v>33</v>
      </c>
      <c r="C9" s="58">
        <v>20</v>
      </c>
      <c r="D9" s="98">
        <v>0.53</v>
      </c>
      <c r="E9" s="98">
        <v>0.1</v>
      </c>
      <c r="F9" s="98">
        <v>2.67</v>
      </c>
      <c r="G9" s="98">
        <v>13.92</v>
      </c>
      <c r="H9" s="106">
        <v>1.1200000000000001</v>
      </c>
      <c r="J9" s="117" t="s">
        <v>13</v>
      </c>
      <c r="K9" s="115" t="s">
        <v>306</v>
      </c>
      <c r="L9" s="116">
        <v>30</v>
      </c>
      <c r="M9" s="118">
        <v>1.62</v>
      </c>
      <c r="N9" s="118">
        <v>0.2</v>
      </c>
      <c r="O9" s="118">
        <v>10.220000000000001</v>
      </c>
      <c r="P9" s="118">
        <v>50.2</v>
      </c>
      <c r="Q9" s="118">
        <v>1.68</v>
      </c>
    </row>
    <row r="10" spans="1:17" ht="25.5" x14ac:dyDescent="0.25">
      <c r="A10" s="86">
        <v>1025</v>
      </c>
      <c r="B10" s="87" t="s">
        <v>42</v>
      </c>
      <c r="C10" s="58">
        <v>200</v>
      </c>
      <c r="D10" s="88">
        <v>5.8</v>
      </c>
      <c r="E10" s="88">
        <v>6.4</v>
      </c>
      <c r="F10" s="88">
        <v>49.32</v>
      </c>
      <c r="G10" s="88">
        <v>271.60000000000002</v>
      </c>
      <c r="H10" s="101">
        <v>27.7</v>
      </c>
      <c r="J10" s="111">
        <v>1025</v>
      </c>
      <c r="K10" s="112" t="s">
        <v>42</v>
      </c>
      <c r="L10" s="113">
        <v>200</v>
      </c>
      <c r="M10" s="88">
        <v>5.8</v>
      </c>
      <c r="N10" s="88">
        <v>6.4</v>
      </c>
      <c r="O10" s="88">
        <v>49.32</v>
      </c>
      <c r="P10" s="88">
        <v>271.60000000000002</v>
      </c>
      <c r="Q10" s="114">
        <v>27.7</v>
      </c>
    </row>
    <row r="11" spans="1:17" x14ac:dyDescent="0.25">
      <c r="A11" s="86"/>
      <c r="B11" s="95" t="s">
        <v>307</v>
      </c>
      <c r="C11" s="96">
        <v>180</v>
      </c>
      <c r="D11" s="97">
        <v>1.3</v>
      </c>
      <c r="E11" s="97">
        <v>1.3</v>
      </c>
      <c r="F11" s="97">
        <v>31.75</v>
      </c>
      <c r="G11" s="97">
        <v>152.28</v>
      </c>
      <c r="H11" s="110">
        <v>31.3</v>
      </c>
      <c r="J11" s="117"/>
      <c r="K11" s="128" t="s">
        <v>307</v>
      </c>
      <c r="L11" s="129">
        <v>180</v>
      </c>
      <c r="M11" s="127">
        <v>0.33</v>
      </c>
      <c r="N11" s="127">
        <v>0</v>
      </c>
      <c r="O11" s="127">
        <v>14.44</v>
      </c>
      <c r="P11" s="127">
        <v>38.299999999999997</v>
      </c>
      <c r="Q11" s="130">
        <v>31.3</v>
      </c>
    </row>
    <row r="12" spans="1:17" ht="51" x14ac:dyDescent="0.25">
      <c r="A12" s="89"/>
      <c r="B12" s="90" t="s">
        <v>136</v>
      </c>
      <c r="C12" s="91">
        <f>90+150+5+20+200+180</f>
        <v>645</v>
      </c>
      <c r="D12" s="92">
        <f>SUM(D7:D11)</f>
        <v>17.98</v>
      </c>
      <c r="E12" s="92">
        <f>SUM(E7:E11)</f>
        <v>26.990000000000006</v>
      </c>
      <c r="F12" s="92">
        <f>SUM(F7:F11)</f>
        <v>144.37</v>
      </c>
      <c r="G12" s="92">
        <f>SUM(G7:G11)</f>
        <v>891.53</v>
      </c>
      <c r="H12" s="92">
        <f>SUM(H7:H11)</f>
        <v>121.92999999999999</v>
      </c>
      <c r="J12" s="123"/>
      <c r="K12" s="133" t="s">
        <v>136</v>
      </c>
      <c r="L12" s="59">
        <f>100+180+5+30+200+180</f>
        <v>695</v>
      </c>
      <c r="M12" s="66">
        <f>SUM(M7:M11)</f>
        <v>18.279999999999998</v>
      </c>
      <c r="N12" s="66">
        <f>SUM(N7:N11)</f>
        <v>26.410000000000004</v>
      </c>
      <c r="O12" s="66">
        <f>SUM(O7:O11)</f>
        <v>135.41</v>
      </c>
      <c r="P12" s="66">
        <f>SUM(P7:P11)</f>
        <v>823.06</v>
      </c>
      <c r="Q12" s="66">
        <f>SUM(Q7:Q11)</f>
        <v>129.85000000000002</v>
      </c>
    </row>
    <row r="13" spans="1:17" x14ac:dyDescent="0.25">
      <c r="A13" s="169" t="s">
        <v>28</v>
      </c>
      <c r="B13" s="169"/>
      <c r="C13" s="169"/>
      <c r="D13" s="169"/>
      <c r="E13" s="169"/>
      <c r="F13" s="169"/>
      <c r="G13" s="169"/>
      <c r="H13" s="93"/>
      <c r="J13" s="173" t="s">
        <v>28</v>
      </c>
      <c r="K13" s="173"/>
      <c r="L13" s="173"/>
      <c r="M13" s="173"/>
      <c r="N13" s="173"/>
      <c r="O13" s="173"/>
      <c r="P13" s="173"/>
      <c r="Q13" s="124"/>
    </row>
    <row r="14" spans="1:17" ht="25.5" x14ac:dyDescent="0.25">
      <c r="A14" s="86" t="s">
        <v>13</v>
      </c>
      <c r="B14" s="87" t="s">
        <v>19</v>
      </c>
      <c r="C14" s="58">
        <v>60</v>
      </c>
      <c r="D14" s="131">
        <v>0.48</v>
      </c>
      <c r="E14" s="131">
        <v>0</v>
      </c>
      <c r="F14" s="131">
        <v>1.8</v>
      </c>
      <c r="G14" s="131">
        <v>11.4</v>
      </c>
      <c r="H14" s="101">
        <v>11.76</v>
      </c>
      <c r="J14" s="111" t="s">
        <v>13</v>
      </c>
      <c r="K14" s="120" t="s">
        <v>19</v>
      </c>
      <c r="L14" s="119">
        <v>100</v>
      </c>
      <c r="M14" s="121">
        <v>0.8</v>
      </c>
      <c r="N14" s="121">
        <v>0</v>
      </c>
      <c r="O14" s="121">
        <v>3</v>
      </c>
      <c r="P14" s="121">
        <v>19</v>
      </c>
      <c r="Q14" s="122">
        <v>19.61</v>
      </c>
    </row>
    <row r="15" spans="1:17" ht="127.5" x14ac:dyDescent="0.25">
      <c r="A15" s="103">
        <v>208</v>
      </c>
      <c r="B15" s="104" t="s">
        <v>103</v>
      </c>
      <c r="C15" s="105" t="s">
        <v>79</v>
      </c>
      <c r="D15" s="106">
        <v>13.88</v>
      </c>
      <c r="E15" s="106">
        <v>11.2</v>
      </c>
      <c r="F15" s="106">
        <v>75.959999999999994</v>
      </c>
      <c r="G15" s="106">
        <v>458.94</v>
      </c>
      <c r="H15" s="106">
        <v>24.26</v>
      </c>
      <c r="J15" s="117">
        <v>208</v>
      </c>
      <c r="K15" s="126" t="s">
        <v>312</v>
      </c>
      <c r="L15" s="119" t="s">
        <v>310</v>
      </c>
      <c r="M15" s="121">
        <v>17.75</v>
      </c>
      <c r="N15" s="121">
        <v>14</v>
      </c>
      <c r="O15" s="121">
        <v>94.95</v>
      </c>
      <c r="P15" s="121">
        <v>573.67999999999995</v>
      </c>
      <c r="Q15" s="122">
        <v>34.090000000000003</v>
      </c>
    </row>
    <row r="16" spans="1:17" ht="51" x14ac:dyDescent="0.25">
      <c r="A16" s="99">
        <v>585</v>
      </c>
      <c r="B16" s="102" t="s">
        <v>94</v>
      </c>
      <c r="C16" s="100">
        <v>106</v>
      </c>
      <c r="D16" s="114">
        <v>0.31</v>
      </c>
      <c r="E16" s="114">
        <v>10.93</v>
      </c>
      <c r="F16" s="114">
        <v>0.51</v>
      </c>
      <c r="G16" s="114">
        <v>101.74</v>
      </c>
      <c r="H16" s="101">
        <v>100.22</v>
      </c>
      <c r="J16" s="111">
        <v>585</v>
      </c>
      <c r="K16" s="112" t="s">
        <v>94</v>
      </c>
      <c r="L16" s="113">
        <v>106</v>
      </c>
      <c r="M16" s="114">
        <v>0.31</v>
      </c>
      <c r="N16" s="114">
        <v>10.93</v>
      </c>
      <c r="O16" s="114">
        <v>0.51</v>
      </c>
      <c r="P16" s="114">
        <v>101.74</v>
      </c>
      <c r="Q16" s="114">
        <v>100.22</v>
      </c>
    </row>
    <row r="17" spans="1:17" ht="38.25" x14ac:dyDescent="0.25">
      <c r="A17" s="86">
        <v>759</v>
      </c>
      <c r="B17" s="87" t="s">
        <v>80</v>
      </c>
      <c r="C17" s="58">
        <v>150</v>
      </c>
      <c r="D17" s="88">
        <v>4.93</v>
      </c>
      <c r="E17" s="88">
        <v>7.67</v>
      </c>
      <c r="F17" s="88">
        <v>33.14</v>
      </c>
      <c r="G17" s="88">
        <v>222.01</v>
      </c>
      <c r="H17" s="101">
        <v>18.66</v>
      </c>
      <c r="J17" s="111">
        <v>759</v>
      </c>
      <c r="K17" s="120" t="s">
        <v>311</v>
      </c>
      <c r="L17" s="119">
        <v>180</v>
      </c>
      <c r="M17" s="88">
        <v>4.93</v>
      </c>
      <c r="N17" s="88">
        <v>7.67</v>
      </c>
      <c r="O17" s="88">
        <v>33.14</v>
      </c>
      <c r="P17" s="88">
        <v>222.01</v>
      </c>
      <c r="Q17" s="122">
        <v>22.39</v>
      </c>
    </row>
    <row r="18" spans="1:17" ht="38.25" x14ac:dyDescent="0.25">
      <c r="A18" s="103" t="s">
        <v>13</v>
      </c>
      <c r="B18" s="104" t="s">
        <v>22</v>
      </c>
      <c r="C18" s="105" t="s">
        <v>87</v>
      </c>
      <c r="D18" s="106">
        <v>4.1100000000000003</v>
      </c>
      <c r="E18" s="106">
        <v>0.9</v>
      </c>
      <c r="F18" s="106">
        <v>27.33</v>
      </c>
      <c r="G18" s="106">
        <v>136.19999999999999</v>
      </c>
      <c r="H18" s="106">
        <v>3.36</v>
      </c>
      <c r="J18" s="117" t="s">
        <v>13</v>
      </c>
      <c r="K18" s="115" t="s">
        <v>22</v>
      </c>
      <c r="L18" s="116" t="s">
        <v>87</v>
      </c>
      <c r="M18" s="97">
        <v>1.3</v>
      </c>
      <c r="N18" s="97">
        <v>0.2</v>
      </c>
      <c r="O18" s="97">
        <v>7.35</v>
      </c>
      <c r="P18" s="97">
        <v>34.880000000000003</v>
      </c>
      <c r="Q18" s="118">
        <v>3.36</v>
      </c>
    </row>
    <row r="19" spans="1:17" ht="38.25" x14ac:dyDescent="0.25">
      <c r="A19" s="103"/>
      <c r="B19" s="115" t="s">
        <v>91</v>
      </c>
      <c r="C19" s="116">
        <v>200</v>
      </c>
      <c r="D19" s="118">
        <v>13.32</v>
      </c>
      <c r="E19" s="118">
        <v>0</v>
      </c>
      <c r="F19" s="118">
        <v>44.92</v>
      </c>
      <c r="G19" s="118">
        <v>181.32</v>
      </c>
      <c r="H19" s="118">
        <v>17.91</v>
      </c>
      <c r="J19" s="117"/>
      <c r="K19" s="115" t="s">
        <v>91</v>
      </c>
      <c r="L19" s="116">
        <v>200</v>
      </c>
      <c r="M19" s="118">
        <v>13.32</v>
      </c>
      <c r="N19" s="118">
        <v>0</v>
      </c>
      <c r="O19" s="118">
        <v>44.92</v>
      </c>
      <c r="P19" s="118">
        <v>181.32</v>
      </c>
      <c r="Q19" s="118">
        <v>17.91</v>
      </c>
    </row>
    <row r="20" spans="1:17" x14ac:dyDescent="0.25">
      <c r="A20" s="103"/>
      <c r="B20" s="108" t="s">
        <v>307</v>
      </c>
      <c r="C20" s="109">
        <v>180</v>
      </c>
      <c r="D20" s="107">
        <v>0.33</v>
      </c>
      <c r="E20" s="107">
        <v>0</v>
      </c>
      <c r="F20" s="107">
        <v>14.44</v>
      </c>
      <c r="G20" s="107">
        <v>38.299999999999997</v>
      </c>
      <c r="H20" s="110">
        <v>31.3</v>
      </c>
      <c r="J20" s="117"/>
      <c r="K20" s="128" t="s">
        <v>307</v>
      </c>
      <c r="L20" s="129">
        <v>180</v>
      </c>
      <c r="M20" s="127">
        <v>0.33</v>
      </c>
      <c r="N20" s="127">
        <v>0</v>
      </c>
      <c r="O20" s="127">
        <v>14.44</v>
      </c>
      <c r="P20" s="127">
        <v>38.299999999999997</v>
      </c>
      <c r="Q20" s="130">
        <v>31.3</v>
      </c>
    </row>
    <row r="21" spans="1:17" ht="25.5" x14ac:dyDescent="0.25">
      <c r="A21" s="89"/>
      <c r="B21" s="90" t="s">
        <v>137</v>
      </c>
      <c r="C21" s="91">
        <f>60+200+10+10+106+150+30+30+200+180</f>
        <v>976</v>
      </c>
      <c r="D21" s="92">
        <f>SUM(D14:D20)</f>
        <v>37.36</v>
      </c>
      <c r="E21" s="92">
        <f>SUM(E14:E20)</f>
        <v>30.699999999999996</v>
      </c>
      <c r="F21" s="92">
        <f>SUM(F14:F20)</f>
        <v>198.10000000000002</v>
      </c>
      <c r="G21" s="92">
        <f>SUM(G14:G20)</f>
        <v>1149.9099999999999</v>
      </c>
      <c r="H21" s="92">
        <f>SUM(H14:H20)</f>
        <v>207.47000000000003</v>
      </c>
      <c r="J21" s="123"/>
      <c r="K21" s="133" t="s">
        <v>137</v>
      </c>
      <c r="L21" s="59">
        <f>100+250+20+10+106+180+30+30+200+180</f>
        <v>1106</v>
      </c>
      <c r="M21" s="66">
        <f>SUM(M14:M20)</f>
        <v>38.739999999999995</v>
      </c>
      <c r="N21" s="66">
        <f>SUM(N14:N20)</f>
        <v>32.800000000000004</v>
      </c>
      <c r="O21" s="66">
        <f>SUM(O14:O20)</f>
        <v>198.31</v>
      </c>
      <c r="P21" s="66">
        <f>SUM(P14:P20)</f>
        <v>1170.9299999999998</v>
      </c>
      <c r="Q21" s="66">
        <f>SUM(Q14:Q20)</f>
        <v>228.88000000000002</v>
      </c>
    </row>
    <row r="22" spans="1:17" ht="25.5" x14ac:dyDescent="0.25">
      <c r="A22" s="89"/>
      <c r="B22" s="94" t="s">
        <v>138</v>
      </c>
      <c r="C22" s="91">
        <f t="shared" ref="C22:H22" si="0">C12+C21</f>
        <v>1621</v>
      </c>
      <c r="D22" s="92">
        <f t="shared" si="0"/>
        <v>55.34</v>
      </c>
      <c r="E22" s="92">
        <f t="shared" si="0"/>
        <v>57.69</v>
      </c>
      <c r="F22" s="92">
        <f t="shared" si="0"/>
        <v>342.47</v>
      </c>
      <c r="G22" s="92">
        <f t="shared" si="0"/>
        <v>2041.4399999999998</v>
      </c>
      <c r="H22" s="92">
        <f t="shared" si="0"/>
        <v>329.40000000000003</v>
      </c>
      <c r="J22" s="123"/>
      <c r="K22" s="125" t="s">
        <v>138</v>
      </c>
      <c r="L22" s="59">
        <f t="shared" ref="L22:Q22" si="1">L12+L21</f>
        <v>1801</v>
      </c>
      <c r="M22" s="66">
        <f t="shared" si="1"/>
        <v>57.019999999999996</v>
      </c>
      <c r="N22" s="66">
        <f t="shared" si="1"/>
        <v>59.210000000000008</v>
      </c>
      <c r="O22" s="66">
        <f t="shared" si="1"/>
        <v>333.72</v>
      </c>
      <c r="P22" s="66">
        <f t="shared" si="1"/>
        <v>1993.9899999999998</v>
      </c>
      <c r="Q22" s="66">
        <f t="shared" si="1"/>
        <v>358.73</v>
      </c>
    </row>
  </sheetData>
  <mergeCells count="18">
    <mergeCell ref="A5:H5"/>
    <mergeCell ref="A6:H6"/>
    <mergeCell ref="A13:G13"/>
    <mergeCell ref="J5:Q5"/>
    <mergeCell ref="J6:Q6"/>
    <mergeCell ref="J13:P13"/>
    <mergeCell ref="A2:A3"/>
    <mergeCell ref="G2:G3"/>
    <mergeCell ref="H2:H3"/>
    <mergeCell ref="J2:J3"/>
    <mergeCell ref="P2:P3"/>
    <mergeCell ref="Q2:Q3"/>
    <mergeCell ref="B1:B3"/>
    <mergeCell ref="C1:C2"/>
    <mergeCell ref="D1:F2"/>
    <mergeCell ref="K1:K3"/>
    <mergeCell ref="L1:L2"/>
    <mergeCell ref="M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76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76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63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63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65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65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66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66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68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68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4" t="s">
        <v>70</v>
      </c>
      <c r="B4" s="134"/>
      <c r="C4" s="134"/>
      <c r="D4" s="49"/>
      <c r="E4" s="49"/>
      <c r="F4" s="49"/>
      <c r="G4" s="49"/>
      <c r="H4" s="49" t="s">
        <v>59</v>
      </c>
      <c r="I4" s="49"/>
      <c r="J4" s="49"/>
      <c r="K4" s="134" t="s">
        <v>70</v>
      </c>
      <c r="L4" s="134"/>
      <c r="M4" s="134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5" t="s">
        <v>56</v>
      </c>
      <c r="B1" s="135"/>
      <c r="C1" s="135"/>
      <c r="D1" s="49"/>
      <c r="E1" s="49"/>
      <c r="F1" s="49"/>
      <c r="G1" s="49"/>
      <c r="H1" s="49" t="s">
        <v>57</v>
      </c>
      <c r="I1" s="49"/>
      <c r="J1" s="49"/>
      <c r="K1" s="135" t="s">
        <v>56</v>
      </c>
      <c r="L1" s="135"/>
      <c r="M1" s="135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4" t="s">
        <v>58</v>
      </c>
      <c r="B3" s="134"/>
      <c r="C3" s="134"/>
      <c r="D3" s="49"/>
      <c r="E3" s="49"/>
      <c r="F3" s="49"/>
      <c r="G3" s="49"/>
      <c r="H3" s="49" t="s">
        <v>117</v>
      </c>
      <c r="I3" s="49"/>
      <c r="J3" s="49"/>
      <c r="K3" s="134" t="s">
        <v>58</v>
      </c>
      <c r="L3" s="134"/>
      <c r="M3" s="134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7" t="s">
        <v>120</v>
      </c>
      <c r="B4" s="137"/>
      <c r="C4" s="137"/>
      <c r="D4" s="49"/>
      <c r="E4" s="49"/>
      <c r="F4" s="49"/>
      <c r="G4" s="49"/>
      <c r="H4" s="49" t="s">
        <v>59</v>
      </c>
      <c r="I4" s="49"/>
      <c r="J4" s="49"/>
      <c r="K4" s="137" t="s">
        <v>120</v>
      </c>
      <c r="L4" s="137"/>
      <c r="M4" s="13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37"/>
      <c r="B5" s="137"/>
      <c r="C5" s="137"/>
      <c r="D5" s="49"/>
      <c r="E5" s="49"/>
      <c r="F5" s="49"/>
      <c r="G5" s="49"/>
      <c r="H5" s="49" t="s">
        <v>60</v>
      </c>
      <c r="I5" s="49"/>
      <c r="J5" s="49"/>
      <c r="K5" s="137"/>
      <c r="L5" s="137"/>
      <c r="M5" s="137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36" t="s">
        <v>61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 t="s">
        <v>61</v>
      </c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36" t="s">
        <v>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 t="s">
        <v>0</v>
      </c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36" t="s">
        <v>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 t="s">
        <v>1</v>
      </c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8.75" x14ac:dyDescent="0.3">
      <c r="A26" s="136" t="s">
        <v>78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 t="s">
        <v>113</v>
      </c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36" t="s">
        <v>153</v>
      </c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8.75" x14ac:dyDescent="0.3">
      <c r="A28" s="136" t="s">
        <v>153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</vt:i4>
      </vt:variant>
    </vt:vector>
  </HeadingPairs>
  <TitlesOfParts>
    <vt:vector size="31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мэрии завтраки</vt:lpstr>
      <vt:lpstr>7-11 для мэрии обеды</vt:lpstr>
      <vt:lpstr>17.01.2022 День 6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2022-01-17T02:11:52Z</dcterms:modified>
</cp:coreProperties>
</file>