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3" activeTab="13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мэрии завтраки" sheetId="18" state="hidden" r:id="rId12"/>
    <sheet name="7-11 для мэрии обеды" sheetId="19" state="hidden" r:id="rId13"/>
    <sheet name="03.02.2022" sheetId="29" r:id="rId14"/>
  </sheets>
  <definedNames>
    <definedName name="_xlnm._FilterDatabase" localSheetId="11" hidden="1">'7-11 для мэрии завтраки'!$A$9:$E$73</definedName>
    <definedName name="_xlnm._FilterDatabase" localSheetId="12" hidden="1">'7-11 для мэрии обеды'!$A$9:$E$97</definedName>
    <definedName name="_xlnm._FilterDatabase" localSheetId="10" hidden="1">'7-11 итог'!$A$4:$H$187</definedName>
    <definedName name="OLE_LINK3" localSheetId="11">'7-11 для мэрии завтраки'!#REF!</definedName>
    <definedName name="OLE_LINK3" localSheetId="12">'7-11 для мэрии обеды'!#REF!</definedName>
    <definedName name="OLE_LINK3" localSheetId="10">'7-11 итог'!$A$1</definedName>
    <definedName name="_xlnm.Print_Titles" localSheetId="11">'7-11 для мэрии завтраки'!$6:$6</definedName>
    <definedName name="_xlnm.Print_Titles" localSheetId="12">'7-11 для мэрии обеды'!$6:$6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1">'7-11 для мэрии завтраки'!$A$1:$E$77</definedName>
    <definedName name="_xlnm.Print_Area" localSheetId="12">'7-11 для мэрии обеды'!$A$1:$E$103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Q19" i="29" l="1"/>
  <c r="P19" i="29"/>
  <c r="O19" i="29"/>
  <c r="N19" i="29"/>
  <c r="M19" i="29"/>
  <c r="L19" i="29"/>
  <c r="Q11" i="29"/>
  <c r="Q20" i="29" s="1"/>
  <c r="P11" i="29"/>
  <c r="P20" i="29" s="1"/>
  <c r="O11" i="29"/>
  <c r="O20" i="29" s="1"/>
  <c r="N11" i="29"/>
  <c r="N20" i="29" s="1"/>
  <c r="M11" i="29"/>
  <c r="M20" i="29" s="1"/>
  <c r="L11" i="29"/>
  <c r="L20" i="29" s="1"/>
  <c r="H19" i="29"/>
  <c r="G19" i="29"/>
  <c r="F19" i="29"/>
  <c r="E19" i="29"/>
  <c r="D19" i="29"/>
  <c r="C19" i="29"/>
  <c r="H11" i="29"/>
  <c r="H20" i="29" s="1"/>
  <c r="G11" i="29"/>
  <c r="G20" i="29" s="1"/>
  <c r="F11" i="29"/>
  <c r="F20" i="29" s="1"/>
  <c r="E11" i="29"/>
  <c r="E20" i="29" s="1"/>
  <c r="D11" i="29"/>
  <c r="D20" i="29" s="1"/>
  <c r="C11" i="29"/>
  <c r="C20" i="29" s="1"/>
  <c r="C87" i="4" l="1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H87" i="4"/>
  <c r="D93" i="4"/>
  <c r="E93" i="4"/>
  <c r="F93" i="4"/>
  <c r="G93" i="4"/>
  <c r="H93" i="4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E186" i="4" s="1"/>
  <c r="D185" i="4"/>
  <c r="H178" i="4"/>
  <c r="G178" i="4"/>
  <c r="F178" i="4"/>
  <c r="E178" i="4"/>
  <c r="D178" i="4"/>
  <c r="H171" i="4"/>
  <c r="G171" i="4"/>
  <c r="G172" i="4" s="1"/>
  <c r="F171" i="4"/>
  <c r="E171" i="4"/>
  <c r="D171" i="4"/>
  <c r="H163" i="4"/>
  <c r="H172" i="4" s="1"/>
  <c r="G163" i="4"/>
  <c r="F163" i="4"/>
  <c r="E163" i="4"/>
  <c r="E172" i="4"/>
  <c r="D163" i="4"/>
  <c r="H154" i="4"/>
  <c r="G154" i="4"/>
  <c r="F154" i="4"/>
  <c r="E154" i="4"/>
  <c r="D154" i="4"/>
  <c r="H146" i="4"/>
  <c r="G146" i="4"/>
  <c r="F146" i="4"/>
  <c r="E146" i="4"/>
  <c r="E155" i="4" s="1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 s="1"/>
  <c r="D116" i="4"/>
  <c r="H108" i="4"/>
  <c r="G108" i="4"/>
  <c r="F108" i="4"/>
  <c r="E108" i="4"/>
  <c r="D108" i="4"/>
  <c r="H100" i="4"/>
  <c r="H109" i="4" s="1"/>
  <c r="G100" i="4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 s="1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 s="1"/>
  <c r="F55" i="4"/>
  <c r="E55" i="4"/>
  <c r="E63" i="4" s="1"/>
  <c r="D55" i="4"/>
  <c r="D63" i="4" s="1"/>
  <c r="H49" i="4"/>
  <c r="G49" i="4"/>
  <c r="F49" i="4"/>
  <c r="E49" i="4"/>
  <c r="D49" i="4"/>
  <c r="H41" i="4"/>
  <c r="H50" i="4" s="1"/>
  <c r="G41" i="4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F26" i="4"/>
  <c r="F35" i="4"/>
  <c r="E26" i="4"/>
  <c r="D26" i="4"/>
  <c r="D35" i="4" s="1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D20" i="4"/>
  <c r="H20" i="4"/>
  <c r="D79" i="4"/>
  <c r="H79" i="4"/>
  <c r="G124" i="4"/>
  <c r="E94" i="4"/>
  <c r="F186" i="4"/>
  <c r="H186" i="4"/>
  <c r="C124" i="4"/>
  <c r="C79" i="4"/>
  <c r="G35" i="4" l="1"/>
  <c r="G50" i="4"/>
  <c r="F109" i="4"/>
  <c r="G193" i="4"/>
  <c r="G198" i="4" s="1"/>
  <c r="D194" i="4"/>
  <c r="D199" i="4" s="1"/>
  <c r="H194" i="4"/>
  <c r="H199" i="4" s="1"/>
  <c r="C50" i="4"/>
  <c r="H94" i="4"/>
  <c r="E79" i="4"/>
  <c r="G109" i="4"/>
  <c r="D124" i="4"/>
  <c r="G194" i="4"/>
  <c r="G199" i="4" s="1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F187" i="4" l="1"/>
  <c r="G187" i="4"/>
  <c r="E187" i="4"/>
  <c r="D187" i="4"/>
</calcChain>
</file>

<file path=xl/sharedStrings.xml><?xml version="1.0" encoding="utf-8"?>
<sst xmlns="http://schemas.openxmlformats.org/spreadsheetml/2006/main" count="1180" uniqueCount="314">
  <si>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</si>
  <si>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</si>
  <si>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</si>
  <si>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</si>
  <si>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</si>
  <si>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</si>
  <si>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</si>
  <si>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</si>
  <si>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</si>
  <si>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</si>
  <si>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</si>
  <si>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</si>
  <si>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</si>
  <si>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</si>
  <si>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</si>
  <si>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</si>
  <si>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</si>
  <si>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</si>
  <si>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</si>
  <si>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</si>
  <si>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</si>
  <si>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</si>
  <si>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</si>
  <si>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</si>
  <si>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</si>
  <si>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</si>
  <si>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</si>
  <si>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</si>
  <si>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</si>
  <si>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</si>
  <si>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</si>
  <si>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</si>
  <si>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</si>
  <si>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</si>
  <si>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</si>
  <si>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</si>
  <si>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</si>
  <si>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</si>
  <si>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</si>
  <si>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</si>
  <si>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</si>
  <si>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</si>
  <si>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</si>
  <si>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</si>
  <si>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</si>
  <si>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</si>
  <si>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</si>
  <si>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</si>
  <si>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</si>
  <si>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</si>
  <si>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</si>
  <si>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</si>
  <si>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</si>
  <si>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</si>
  <si>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</si>
  <si>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</si>
  <si>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</si>
  <si>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</si>
  <si>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</si>
  <si>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</si>
  <si>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</si>
  <si>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</si>
  <si>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</si>
  <si>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</si>
  <si>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</si>
  <si>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</si>
  <si>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</si>
  <si>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</si>
  <si>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</si>
  <si>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</si>
  <si>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</si>
  <si>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</si>
  <si>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</si>
  <si>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</si>
  <si>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</si>
  <si>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</si>
  <si>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</si>
  <si>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</si>
  <si>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</si>
  <si>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</si>
  <si>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</si>
  <si>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</si>
  <si>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</si>
  <si>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</si>
  <si>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</si>
  <si>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</si>
  <si>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</si>
  <si>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</si>
  <si>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</si>
  <si>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</si>
  <si>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</si>
  <si>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</si>
  <si>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</si>
  <si>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</si>
  <si>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</si>
  <si>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</si>
  <si>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</si>
  <si>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</si>
  <si>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</si>
  <si>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</si>
  <si>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</si>
  <si>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</si>
  <si>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</si>
  <si>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</si>
  <si>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</si>
  <si>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</si>
  <si>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</si>
  <si>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</si>
  <si>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</si>
  <si>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</si>
  <si>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</si>
  <si>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</si>
  <si>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</si>
  <si>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</si>
  <si>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</si>
  <si>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</si>
  <si>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</si>
  <si>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</si>
  <si>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</si>
  <si>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</si>
  <si>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</si>
  <si>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</si>
  <si>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</si>
  <si>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</si>
  <si>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</si>
  <si>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</si>
  <si>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</si>
  <si>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</si>
  <si>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</si>
  <si>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</si>
  <si>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</si>
  <si>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</si>
  <si>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</si>
  <si>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</si>
  <si>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</si>
  <si>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</si>
  <si>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</si>
  <si>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</si>
  <si>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</si>
  <si>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</si>
  <si>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</si>
  <si>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</si>
  <si>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</si>
  <si>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</si>
  <si>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</si>
  <si>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</si>
  <si>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</si>
  <si>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</si>
  <si>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</si>
  <si>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</si>
  <si>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</si>
  <si>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</si>
  <si>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</si>
  <si>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</si>
  <si>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</si>
  <si>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</si>
  <si>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</si>
  <si>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</si>
  <si>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</si>
  <si>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</si>
  <si>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</si>
  <si>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</si>
  <si>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</si>
  <si>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</si>
  <si>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</si>
  <si>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</si>
  <si>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</si>
  <si>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</si>
  <si>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</si>
  <si>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</si>
  <si>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</si>
  <si>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</si>
  <si>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</si>
  <si>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</si>
  <si>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</si>
  <si>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</si>
  <si>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</si>
  <si>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</si>
  <si>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</si>
  <si>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</si>
  <si>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</si>
  <si>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</si>
  <si>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</si>
  <si>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</si>
  <si>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</si>
  <si>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</si>
  <si>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</si>
  <si>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</si>
  <si>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</si>
  <si>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</si>
  <si>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</si>
  <si>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</si>
  <si>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</si>
  <si>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</si>
  <si>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</si>
  <si>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</si>
  <si>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</si>
  <si>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</si>
  <si>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</si>
  <si>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</si>
  <si>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</si>
  <si>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</si>
  <si>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</si>
  <si>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</si>
  <si>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</si>
  <si>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</si>
  <si>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</si>
  <si>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</si>
  <si>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</si>
  <si>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</si>
  <si>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</si>
  <si>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</si>
  <si>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</si>
  <si>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</si>
  <si>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</si>
  <si>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</si>
  <si>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</si>
  <si>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</si>
  <si>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</si>
  <si>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</si>
  <si>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</si>
  <si>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</si>
  <si>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</si>
  <si>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</si>
  <si>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</si>
  <si>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</si>
  <si>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</si>
  <si>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</si>
  <si>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</si>
  <si>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</si>
  <si>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</si>
  <si>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</si>
  <si>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</si>
  <si>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</si>
  <si>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</si>
  <si>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</si>
  <si>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</si>
  <si>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</si>
  <si>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</si>
  <si>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</si>
  <si>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</si>
  <si>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</si>
  <si>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</si>
  <si>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</si>
  <si>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</si>
  <si>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</si>
  <si>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</si>
  <si>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</si>
  <si>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</si>
  <si>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</si>
  <si>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</si>
  <si>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</si>
  <si>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</si>
  <si>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</si>
  <si>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</si>
  <si>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</si>
  <si>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</si>
  <si>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</si>
  <si>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</si>
  <si>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</si>
  <si>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</si>
  <si>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</si>
  <si>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</si>
  <si>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</si>
  <si>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</si>
  <si>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</si>
  <si>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</si>
  <si>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</si>
  <si>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</si>
  <si>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</si>
  <si>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</si>
  <si>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</si>
  <si>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</si>
  <si>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</si>
  <si>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</si>
  <si>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</si>
  <si>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</si>
  <si>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</si>
  <si>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</si>
  <si>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</si>
  <si>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</si>
  <si>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</si>
  <si>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</si>
  <si>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</si>
  <si>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</si>
  <si>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</si>
  <si>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</si>
  <si>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</si>
  <si>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</si>
  <si>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</si>
  <si>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</si>
  <si>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</si>
  <si>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</si>
  <si>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</si>
  <si>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</si>
  <si>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</si>
  <si>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</si>
  <si>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</si>
  <si>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</si>
  <si>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</si>
  <si>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</si>
  <si>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</si>
  <si>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</si>
  <si>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</si>
  <si>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</si>
  <si>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</si>
  <si>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12-18 лет</t>
  </si>
  <si>
    <t>Плов с мясом птицы</t>
  </si>
  <si>
    <t>150/100</t>
  </si>
  <si>
    <t>180/5</t>
  </si>
  <si>
    <t>40/15</t>
  </si>
  <si>
    <t>250/20</t>
  </si>
  <si>
    <t>50/50</t>
  </si>
  <si>
    <t xml:space="preserve">ДЕНЬ 9                                                     03 февраля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</si>
</sst>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40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0" fontId="1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62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62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75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75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41" t="s">
        <v>3</v>
      </c>
      <c r="C1" s="144" t="s">
        <v>55</v>
      </c>
      <c r="D1" s="144" t="s">
        <v>4</v>
      </c>
      <c r="E1" s="144"/>
      <c r="F1" s="144"/>
      <c r="G1" s="11" t="s">
        <v>134</v>
      </c>
      <c r="H1" s="11" t="s">
        <v>144</v>
      </c>
    </row>
    <row r="2" spans="1:181" ht="13.5" customHeight="1" x14ac:dyDescent="0.2">
      <c r="A2" s="141" t="s">
        <v>135</v>
      </c>
      <c r="B2" s="143"/>
      <c r="C2" s="144"/>
      <c r="D2" s="144"/>
      <c r="E2" s="144"/>
      <c r="F2" s="144"/>
      <c r="G2" s="141" t="s">
        <v>5</v>
      </c>
      <c r="H2" s="141" t="s">
        <v>145</v>
      </c>
    </row>
    <row r="3" spans="1:181" x14ac:dyDescent="0.2">
      <c r="A3" s="142"/>
      <c r="B3" s="142"/>
      <c r="C3" s="11" t="s">
        <v>78</v>
      </c>
      <c r="D3" s="11" t="s">
        <v>6</v>
      </c>
      <c r="E3" s="11" t="s">
        <v>7</v>
      </c>
      <c r="F3" s="11" t="s">
        <v>8</v>
      </c>
      <c r="G3" s="142"/>
      <c r="H3" s="142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34" t="s">
        <v>9</v>
      </c>
      <c r="B5" s="135"/>
      <c r="C5" s="135"/>
      <c r="D5" s="135"/>
      <c r="E5" s="135"/>
      <c r="F5" s="135"/>
      <c r="G5" s="135"/>
      <c r="H5" s="136"/>
    </row>
    <row r="6" spans="1:181" s="8" customFormat="1" ht="11.25" customHeight="1" x14ac:dyDescent="0.2">
      <c r="A6" s="137" t="s">
        <v>10</v>
      </c>
      <c r="B6" s="138"/>
      <c r="C6" s="138"/>
      <c r="D6" s="138"/>
      <c r="E6" s="138"/>
      <c r="F6" s="138"/>
      <c r="G6" s="138"/>
      <c r="H6" s="13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40" t="s">
        <v>18</v>
      </c>
      <c r="B12" s="140"/>
      <c r="C12" s="140"/>
      <c r="D12" s="140"/>
      <c r="E12" s="140"/>
      <c r="F12" s="140"/>
      <c r="G12" s="140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34" t="s">
        <v>24</v>
      </c>
      <c r="B21" s="135"/>
      <c r="C21" s="135"/>
      <c r="D21" s="135"/>
      <c r="E21" s="135"/>
      <c r="F21" s="135"/>
      <c r="G21" s="135"/>
      <c r="H21" s="136"/>
    </row>
    <row r="22" spans="1:8" ht="11.25" customHeight="1" x14ac:dyDescent="0.2">
      <c r="A22" s="137" t="s">
        <v>10</v>
      </c>
      <c r="B22" s="138"/>
      <c r="C22" s="138"/>
      <c r="D22" s="138"/>
      <c r="E22" s="138"/>
      <c r="F22" s="138"/>
      <c r="G22" s="138"/>
      <c r="H22" s="139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40" t="s">
        <v>28</v>
      </c>
      <c r="B27" s="140"/>
      <c r="C27" s="140"/>
      <c r="D27" s="140"/>
      <c r="E27" s="140"/>
      <c r="F27" s="140"/>
      <c r="G27" s="140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34" t="s">
        <v>32</v>
      </c>
      <c r="B36" s="135"/>
      <c r="C36" s="135"/>
      <c r="D36" s="135"/>
      <c r="E36" s="135"/>
      <c r="F36" s="135"/>
      <c r="G36" s="135"/>
      <c r="H36" s="136"/>
    </row>
    <row r="37" spans="1:8" ht="11.25" customHeight="1" x14ac:dyDescent="0.2">
      <c r="A37" s="137" t="s">
        <v>10</v>
      </c>
      <c r="B37" s="138"/>
      <c r="C37" s="138"/>
      <c r="D37" s="138"/>
      <c r="E37" s="138"/>
      <c r="F37" s="138"/>
      <c r="G37" s="138"/>
      <c r="H37" s="139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40" t="s">
        <v>18</v>
      </c>
      <c r="B42" s="140"/>
      <c r="C42" s="140"/>
      <c r="D42" s="140"/>
      <c r="E42" s="140"/>
      <c r="F42" s="140"/>
      <c r="G42" s="140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34" t="s">
        <v>34</v>
      </c>
      <c r="B51" s="135"/>
      <c r="C51" s="135"/>
      <c r="D51" s="135"/>
      <c r="E51" s="135"/>
      <c r="F51" s="135"/>
      <c r="G51" s="135"/>
      <c r="H51" s="136"/>
    </row>
    <row r="52" spans="1:181" s="13" customFormat="1" ht="11.25" customHeight="1" x14ac:dyDescent="0.2">
      <c r="A52" s="130" t="s">
        <v>10</v>
      </c>
      <c r="B52" s="131"/>
      <c r="C52" s="131"/>
      <c r="D52" s="131"/>
      <c r="E52" s="131"/>
      <c r="F52" s="131"/>
      <c r="G52" s="131"/>
      <c r="H52" s="13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40" t="s">
        <v>35</v>
      </c>
      <c r="B56" s="140"/>
      <c r="C56" s="140"/>
      <c r="D56" s="140"/>
      <c r="E56" s="140"/>
      <c r="F56" s="140"/>
      <c r="G56" s="140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34" t="s">
        <v>36</v>
      </c>
      <c r="B64" s="135"/>
      <c r="C64" s="135"/>
      <c r="D64" s="135"/>
      <c r="E64" s="135"/>
      <c r="F64" s="135"/>
      <c r="G64" s="135"/>
      <c r="H64" s="136"/>
    </row>
    <row r="65" spans="1:8" ht="11.25" customHeight="1" x14ac:dyDescent="0.2">
      <c r="A65" s="137" t="s">
        <v>10</v>
      </c>
      <c r="B65" s="138"/>
      <c r="C65" s="138"/>
      <c r="D65" s="138"/>
      <c r="E65" s="138"/>
      <c r="F65" s="138"/>
      <c r="G65" s="138"/>
      <c r="H65" s="139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30" t="s">
        <v>35</v>
      </c>
      <c r="B71" s="131"/>
      <c r="C71" s="131"/>
      <c r="D71" s="131"/>
      <c r="E71" s="131"/>
      <c r="F71" s="131"/>
      <c r="G71" s="131"/>
      <c r="H71" s="13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34" t="s">
        <v>41</v>
      </c>
      <c r="B80" s="135"/>
      <c r="C80" s="135"/>
      <c r="D80" s="135"/>
      <c r="E80" s="135"/>
      <c r="F80" s="135"/>
      <c r="G80" s="135"/>
      <c r="H80" s="136"/>
    </row>
    <row r="81" spans="1:181" ht="11.25" customHeight="1" x14ac:dyDescent="0.2">
      <c r="A81" s="137" t="s">
        <v>10</v>
      </c>
      <c r="B81" s="138"/>
      <c r="C81" s="138"/>
      <c r="D81" s="138"/>
      <c r="E81" s="138"/>
      <c r="F81" s="138"/>
      <c r="G81" s="138"/>
      <c r="H81" s="139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30" t="s">
        <v>35</v>
      </c>
      <c r="B88" s="131"/>
      <c r="C88" s="131"/>
      <c r="D88" s="131"/>
      <c r="E88" s="131"/>
      <c r="F88" s="131"/>
      <c r="G88" s="131"/>
      <c r="H88" s="13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34" t="s">
        <v>43</v>
      </c>
      <c r="B95" s="135"/>
      <c r="C95" s="135"/>
      <c r="D95" s="135"/>
      <c r="E95" s="135"/>
      <c r="F95" s="135"/>
      <c r="G95" s="135"/>
      <c r="H95" s="136"/>
    </row>
    <row r="96" spans="1:181" ht="11.25" customHeight="1" x14ac:dyDescent="0.2">
      <c r="A96" s="137" t="s">
        <v>10</v>
      </c>
      <c r="B96" s="138"/>
      <c r="C96" s="138"/>
      <c r="D96" s="138"/>
      <c r="E96" s="138"/>
      <c r="F96" s="138"/>
      <c r="G96" s="138"/>
      <c r="H96" s="139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40" t="s">
        <v>28</v>
      </c>
      <c r="B101" s="140"/>
      <c r="C101" s="140"/>
      <c r="D101" s="140"/>
      <c r="E101" s="140"/>
      <c r="F101" s="140"/>
      <c r="G101" s="140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34" t="s">
        <v>47</v>
      </c>
      <c r="B110" s="135"/>
      <c r="C110" s="135"/>
      <c r="D110" s="135"/>
      <c r="E110" s="135"/>
      <c r="F110" s="135"/>
      <c r="G110" s="135"/>
      <c r="H110" s="136"/>
    </row>
    <row r="111" spans="1:8" ht="11.25" customHeight="1" x14ac:dyDescent="0.2">
      <c r="A111" s="137" t="s">
        <v>10</v>
      </c>
      <c r="B111" s="138"/>
      <c r="C111" s="138"/>
      <c r="D111" s="138"/>
      <c r="E111" s="138"/>
      <c r="F111" s="138"/>
      <c r="G111" s="138"/>
      <c r="H111" s="139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30" t="s">
        <v>35</v>
      </c>
      <c r="B117" s="131"/>
      <c r="C117" s="131"/>
      <c r="D117" s="131"/>
      <c r="E117" s="131"/>
      <c r="F117" s="131"/>
      <c r="G117" s="131"/>
      <c r="H117" s="13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34" t="s">
        <v>48</v>
      </c>
      <c r="B125" s="135"/>
      <c r="C125" s="135"/>
      <c r="D125" s="135"/>
      <c r="E125" s="135"/>
      <c r="F125" s="135"/>
      <c r="G125" s="135"/>
      <c r="H125" s="136"/>
    </row>
    <row r="126" spans="1:8" ht="11.25" customHeight="1" x14ac:dyDescent="0.2">
      <c r="A126" s="137" t="s">
        <v>10</v>
      </c>
      <c r="B126" s="138"/>
      <c r="C126" s="138"/>
      <c r="D126" s="138"/>
      <c r="E126" s="138"/>
      <c r="F126" s="138"/>
      <c r="G126" s="138"/>
      <c r="H126" s="139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30" t="s">
        <v>28</v>
      </c>
      <c r="B132" s="131"/>
      <c r="C132" s="131"/>
      <c r="D132" s="131"/>
      <c r="E132" s="131"/>
      <c r="F132" s="131"/>
      <c r="G132" s="13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34" t="s">
        <v>50</v>
      </c>
      <c r="B141" s="135"/>
      <c r="C141" s="135"/>
      <c r="D141" s="135"/>
      <c r="E141" s="135"/>
      <c r="F141" s="135"/>
      <c r="G141" s="135"/>
      <c r="H141" s="136"/>
    </row>
    <row r="142" spans="1:181" ht="11.25" customHeight="1" x14ac:dyDescent="0.2">
      <c r="A142" s="137" t="s">
        <v>10</v>
      </c>
      <c r="B142" s="138"/>
      <c r="C142" s="138"/>
      <c r="D142" s="138"/>
      <c r="E142" s="138"/>
      <c r="F142" s="138"/>
      <c r="G142" s="138"/>
      <c r="H142" s="139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30" t="s">
        <v>35</v>
      </c>
      <c r="B147" s="131"/>
      <c r="C147" s="131"/>
      <c r="D147" s="131"/>
      <c r="E147" s="131"/>
      <c r="F147" s="131"/>
      <c r="G147" s="131"/>
      <c r="H147" s="13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34" t="s">
        <v>52</v>
      </c>
      <c r="B156" s="135"/>
      <c r="C156" s="135"/>
      <c r="D156" s="135"/>
      <c r="E156" s="135"/>
      <c r="F156" s="135"/>
      <c r="G156" s="135"/>
      <c r="H156" s="136"/>
    </row>
    <row r="157" spans="1:8" ht="11.25" customHeight="1" x14ac:dyDescent="0.2">
      <c r="A157" s="137" t="s">
        <v>10</v>
      </c>
      <c r="B157" s="138"/>
      <c r="C157" s="138"/>
      <c r="D157" s="138"/>
      <c r="E157" s="138"/>
      <c r="F157" s="138"/>
      <c r="G157" s="138"/>
      <c r="H157" s="139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30" t="s">
        <v>35</v>
      </c>
      <c r="B164" s="131"/>
      <c r="C164" s="131"/>
      <c r="D164" s="131"/>
      <c r="E164" s="131"/>
      <c r="F164" s="131"/>
      <c r="G164" s="131"/>
      <c r="H164" s="13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34" t="s">
        <v>54</v>
      </c>
      <c r="B173" s="135"/>
      <c r="C173" s="135"/>
      <c r="D173" s="135"/>
      <c r="E173" s="135"/>
      <c r="F173" s="135"/>
      <c r="G173" s="135"/>
      <c r="H173" s="136"/>
    </row>
    <row r="174" spans="1:8" ht="11.25" customHeight="1" x14ac:dyDescent="0.2">
      <c r="A174" s="137" t="s">
        <v>10</v>
      </c>
      <c r="B174" s="138"/>
      <c r="C174" s="138"/>
      <c r="D174" s="138"/>
      <c r="E174" s="138"/>
      <c r="F174" s="138"/>
      <c r="G174" s="138"/>
      <c r="H174" s="139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30" t="s">
        <v>35</v>
      </c>
      <c r="B179" s="131"/>
      <c r="C179" s="131"/>
      <c r="D179" s="131"/>
      <c r="E179" s="131"/>
      <c r="F179" s="131"/>
      <c r="G179" s="131"/>
      <c r="H179" s="13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33" t="s">
        <v>146</v>
      </c>
      <c r="B190" s="133"/>
      <c r="C190" s="133"/>
      <c r="D190" s="133"/>
      <c r="E190" s="133"/>
      <c r="F190" s="133"/>
      <c r="G190" s="133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64:H64"/>
    <mergeCell ref="A27:G27"/>
    <mergeCell ref="A42:G42"/>
    <mergeCell ref="A51:H51"/>
    <mergeCell ref="A56:G56"/>
    <mergeCell ref="A36:H36"/>
    <mergeCell ref="A37:H37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142:H142"/>
    <mergeCell ref="A126:H126"/>
    <mergeCell ref="A111:H111"/>
    <mergeCell ref="A117:H117"/>
    <mergeCell ref="A141:H141"/>
    <mergeCell ref="A125:H125"/>
    <mergeCell ref="A147:H147"/>
    <mergeCell ref="A190:G190"/>
    <mergeCell ref="A156:H156"/>
    <mergeCell ref="A157:H157"/>
    <mergeCell ref="A164:H164"/>
    <mergeCell ref="A173:H173"/>
    <mergeCell ref="A174:H174"/>
    <mergeCell ref="A179:H17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50" t="s">
        <v>162</v>
      </c>
      <c r="B1" s="150"/>
      <c r="C1" s="150"/>
      <c r="D1" s="150"/>
      <c r="E1" s="150"/>
    </row>
    <row r="2" spans="1:178" s="54" customFormat="1" ht="20.100000000000001" customHeight="1" x14ac:dyDescent="0.25">
      <c r="A2" s="150"/>
      <c r="B2" s="150"/>
      <c r="C2" s="150"/>
      <c r="D2" s="150"/>
      <c r="E2" s="150"/>
    </row>
    <row r="3" spans="1:178" s="54" customFormat="1" ht="57.75" customHeight="1" x14ac:dyDescent="0.25">
      <c r="A3" s="151" t="s">
        <v>161</v>
      </c>
      <c r="B3" s="152"/>
      <c r="C3" s="152"/>
      <c r="D3" s="152"/>
      <c r="E3" s="152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53" t="s">
        <v>155</v>
      </c>
      <c r="C5" s="153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49">
        <v>2</v>
      </c>
      <c r="C6" s="149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48" t="s">
        <v>158</v>
      </c>
      <c r="C7" s="148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47" t="s">
        <v>160</v>
      </c>
      <c r="C8" s="147"/>
      <c r="D8" s="147"/>
      <c r="E8" s="14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48" t="s">
        <v>170</v>
      </c>
      <c r="C13" s="148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47" t="s">
        <v>171</v>
      </c>
      <c r="C14" s="147"/>
      <c r="D14" s="147"/>
      <c r="E14" s="14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48" t="s">
        <v>176</v>
      </c>
      <c r="C18" s="148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47" t="s">
        <v>178</v>
      </c>
      <c r="C19" s="147"/>
      <c r="D19" s="147"/>
      <c r="E19" s="147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48" t="s">
        <v>183</v>
      </c>
      <c r="C23" s="148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47" t="s">
        <v>185</v>
      </c>
      <c r="C24" s="147"/>
      <c r="D24" s="147"/>
      <c r="E24" s="147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48" t="s">
        <v>189</v>
      </c>
      <c r="C27" s="148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47" t="s">
        <v>191</v>
      </c>
      <c r="C28" s="147"/>
      <c r="D28" s="147"/>
      <c r="E28" s="14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48" t="s">
        <v>197</v>
      </c>
      <c r="C33" s="148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47" t="s">
        <v>199</v>
      </c>
      <c r="C34" s="147"/>
      <c r="D34" s="147"/>
      <c r="E34" s="14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48" t="s">
        <v>206</v>
      </c>
      <c r="C40" s="148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47" t="s">
        <v>208</v>
      </c>
      <c r="C41" s="147"/>
      <c r="D41" s="147"/>
      <c r="E41" s="147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48" t="s">
        <v>213</v>
      </c>
      <c r="C45" s="148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47" t="s">
        <v>215</v>
      </c>
      <c r="C46" s="147"/>
      <c r="D46" s="147"/>
      <c r="E46" s="14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48" t="s">
        <v>221</v>
      </c>
      <c r="C51" s="148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47" t="s">
        <v>223</v>
      </c>
      <c r="C52" s="147"/>
      <c r="D52" s="147"/>
      <c r="E52" s="147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48" t="s">
        <v>229</v>
      </c>
      <c r="C57" s="148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47" t="s">
        <v>231</v>
      </c>
      <c r="C58" s="147"/>
      <c r="D58" s="147"/>
      <c r="E58" s="147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48" t="s">
        <v>236</v>
      </c>
      <c r="C62" s="148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47" t="s">
        <v>238</v>
      </c>
      <c r="C63" s="147"/>
      <c r="D63" s="147"/>
      <c r="E63" s="147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48" t="s">
        <v>245</v>
      </c>
      <c r="C69" s="148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47" t="s">
        <v>247</v>
      </c>
      <c r="C70" s="147"/>
      <c r="D70" s="147"/>
      <c r="E70" s="147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5" t="s">
        <v>293</v>
      </c>
      <c r="B76" s="145"/>
      <c r="C76" s="76"/>
      <c r="D76" s="146" t="s">
        <v>294</v>
      </c>
      <c r="E76" s="146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3:C13"/>
    <mergeCell ref="B28:E28"/>
    <mergeCell ref="B18:C18"/>
    <mergeCell ref="B14:E14"/>
    <mergeCell ref="B19:E19"/>
    <mergeCell ref="B23:C23"/>
    <mergeCell ref="B27:C27"/>
    <mergeCell ref="B24:E24"/>
    <mergeCell ref="B40:C40"/>
    <mergeCell ref="B63:E63"/>
    <mergeCell ref="B33:C33"/>
    <mergeCell ref="B58:E58"/>
    <mergeCell ref="B57:C57"/>
    <mergeCell ref="B34:E34"/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r:id="rId1"/>
  <rowBreaks count="1" manualBreakCount="1">
    <brk id="2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50" t="s">
        <v>295</v>
      </c>
      <c r="B1" s="150"/>
      <c r="C1" s="150"/>
      <c r="D1" s="150"/>
      <c r="E1" s="150"/>
    </row>
    <row r="2" spans="1:178" s="54" customFormat="1" ht="15" x14ac:dyDescent="0.25">
      <c r="A2" s="150"/>
      <c r="B2" s="150"/>
      <c r="C2" s="150"/>
      <c r="D2" s="150"/>
      <c r="E2" s="150"/>
    </row>
    <row r="3" spans="1:178" s="54" customFormat="1" ht="57" customHeight="1" x14ac:dyDescent="0.25">
      <c r="A3" s="151" t="s">
        <v>251</v>
      </c>
      <c r="B3" s="152"/>
      <c r="C3" s="152"/>
      <c r="D3" s="152"/>
      <c r="E3" s="152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53" t="s">
        <v>155</v>
      </c>
      <c r="C5" s="153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49">
        <v>2</v>
      </c>
      <c r="C6" s="149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48" t="s">
        <v>252</v>
      </c>
      <c r="C7" s="148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47" t="s">
        <v>253</v>
      </c>
      <c r="C8" s="147"/>
      <c r="D8" s="147"/>
      <c r="E8" s="14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48" t="s">
        <v>256</v>
      </c>
      <c r="C15" s="148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47" t="s">
        <v>257</v>
      </c>
      <c r="C16" s="147"/>
      <c r="D16" s="147"/>
      <c r="E16" s="147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48" t="s">
        <v>261</v>
      </c>
      <c r="C23" s="148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47" t="s">
        <v>262</v>
      </c>
      <c r="C24" s="147"/>
      <c r="D24" s="147"/>
      <c r="E24" s="147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48" t="s">
        <v>265</v>
      </c>
      <c r="C31" s="148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47" t="s">
        <v>266</v>
      </c>
      <c r="C32" s="147"/>
      <c r="D32" s="147"/>
      <c r="E32" s="147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48" t="s">
        <v>269</v>
      </c>
      <c r="C38" s="148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47" t="s">
        <v>270</v>
      </c>
      <c r="C39" s="147"/>
      <c r="D39" s="147"/>
      <c r="E39" s="147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48" t="s">
        <v>272</v>
      </c>
      <c r="C46" s="148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47" t="s">
        <v>273</v>
      </c>
      <c r="C47" s="147"/>
      <c r="D47" s="147"/>
      <c r="E47" s="14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56" t="s">
        <v>274</v>
      </c>
      <c r="C52" s="157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47" t="s">
        <v>275</v>
      </c>
      <c r="C53" s="147"/>
      <c r="D53" s="147"/>
      <c r="E53" s="147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48" t="s">
        <v>278</v>
      </c>
      <c r="C60" s="148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47" t="s">
        <v>279</v>
      </c>
      <c r="C61" s="147"/>
      <c r="D61" s="147"/>
      <c r="E61" s="147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48" t="s">
        <v>280</v>
      </c>
      <c r="C67" s="148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47" t="s">
        <v>281</v>
      </c>
      <c r="C68" s="147"/>
      <c r="D68" s="147"/>
      <c r="E68" s="147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48" t="s">
        <v>283</v>
      </c>
      <c r="C75" s="148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47" t="s">
        <v>284</v>
      </c>
      <c r="C76" s="147"/>
      <c r="D76" s="147"/>
      <c r="E76" s="147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48" t="s">
        <v>287</v>
      </c>
      <c r="C83" s="148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47" t="s">
        <v>288</v>
      </c>
      <c r="C84" s="147"/>
      <c r="D84" s="147"/>
      <c r="E84" s="147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48" t="s">
        <v>290</v>
      </c>
      <c r="C91" s="148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47" t="s">
        <v>291</v>
      </c>
      <c r="C92" s="147"/>
      <c r="D92" s="147"/>
      <c r="E92" s="147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54" t="s">
        <v>293</v>
      </c>
      <c r="B100" s="154"/>
      <c r="C100" s="84"/>
      <c r="D100" s="155" t="s">
        <v>294</v>
      </c>
      <c r="E100" s="155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B6:C6"/>
    <mergeCell ref="B7:C7"/>
    <mergeCell ref="B8:E8"/>
    <mergeCell ref="A1:E1"/>
    <mergeCell ref="A2:E2"/>
    <mergeCell ref="A3:E3"/>
    <mergeCell ref="B5:C5"/>
    <mergeCell ref="B15:C15"/>
    <mergeCell ref="B39:E39"/>
    <mergeCell ref="B23:C23"/>
    <mergeCell ref="B16:E16"/>
    <mergeCell ref="B24:E24"/>
    <mergeCell ref="B31:C31"/>
    <mergeCell ref="B38:C38"/>
    <mergeCell ref="B32:E32"/>
    <mergeCell ref="B52:C52"/>
    <mergeCell ref="B84:E84"/>
    <mergeCell ref="B46:C46"/>
    <mergeCell ref="B76:E76"/>
    <mergeCell ref="B75:C75"/>
    <mergeCell ref="B47:E47"/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r:id="rId1"/>
  <rowBreaks count="2" manualBreakCount="2">
    <brk id="45" max="4" man="1"/>
    <brk id="6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J5" sqref="J5:Q5"/>
    </sheetView>
  </sheetViews>
  <sheetFormatPr defaultRowHeight="15" x14ac:dyDescent="0.25"/>
  <sheetData>
    <row r="1" spans="1:17" ht="31.5" x14ac:dyDescent="0.25">
      <c r="A1" s="124" t="s">
        <v>2</v>
      </c>
      <c r="B1" s="141" t="s">
        <v>3</v>
      </c>
      <c r="C1" s="144" t="s">
        <v>55</v>
      </c>
      <c r="D1" s="144" t="s">
        <v>4</v>
      </c>
      <c r="E1" s="144"/>
      <c r="F1" s="144"/>
      <c r="G1" s="124" t="s">
        <v>134</v>
      </c>
      <c r="H1" s="124" t="s">
        <v>144</v>
      </c>
      <c r="J1" s="124" t="s">
        <v>2</v>
      </c>
      <c r="K1" s="141" t="s">
        <v>3</v>
      </c>
      <c r="L1" s="144" t="s">
        <v>55</v>
      </c>
      <c r="M1" s="144" t="s">
        <v>4</v>
      </c>
      <c r="N1" s="144"/>
      <c r="O1" s="144"/>
      <c r="P1" s="124" t="s">
        <v>134</v>
      </c>
      <c r="Q1" s="124" t="s">
        <v>144</v>
      </c>
    </row>
    <row r="2" spans="1:17" x14ac:dyDescent="0.25">
      <c r="A2" s="141" t="s">
        <v>135</v>
      </c>
      <c r="B2" s="143"/>
      <c r="C2" s="144"/>
      <c r="D2" s="144"/>
      <c r="E2" s="144"/>
      <c r="F2" s="144"/>
      <c r="G2" s="141" t="s">
        <v>5</v>
      </c>
      <c r="H2" s="141" t="s">
        <v>145</v>
      </c>
      <c r="J2" s="141" t="s">
        <v>135</v>
      </c>
      <c r="K2" s="143"/>
      <c r="L2" s="144"/>
      <c r="M2" s="144"/>
      <c r="N2" s="144"/>
      <c r="O2" s="144"/>
      <c r="P2" s="141" t="s">
        <v>5</v>
      </c>
      <c r="Q2" s="141" t="s">
        <v>145</v>
      </c>
    </row>
    <row r="3" spans="1:17" ht="21" x14ac:dyDescent="0.25">
      <c r="A3" s="142"/>
      <c r="B3" s="142"/>
      <c r="C3" s="85" t="s">
        <v>78</v>
      </c>
      <c r="D3" s="124" t="s">
        <v>6</v>
      </c>
      <c r="E3" s="124" t="s">
        <v>7</v>
      </c>
      <c r="F3" s="124" t="s">
        <v>8</v>
      </c>
      <c r="G3" s="142"/>
      <c r="H3" s="142"/>
      <c r="J3" s="142"/>
      <c r="K3" s="142"/>
      <c r="L3" s="85" t="s">
        <v>306</v>
      </c>
      <c r="M3" s="124" t="s">
        <v>6</v>
      </c>
      <c r="N3" s="124" t="s">
        <v>7</v>
      </c>
      <c r="O3" s="124" t="s">
        <v>8</v>
      </c>
      <c r="P3" s="142"/>
      <c r="Q3" s="142"/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12">
        <v>6</v>
      </c>
      <c r="P4" s="12">
        <v>7</v>
      </c>
      <c r="Q4" s="10">
        <v>8</v>
      </c>
    </row>
    <row r="5" spans="1:17" ht="15" customHeight="1" x14ac:dyDescent="0.25">
      <c r="A5" s="158" t="s">
        <v>313</v>
      </c>
      <c r="B5" s="159"/>
      <c r="C5" s="159"/>
      <c r="D5" s="159"/>
      <c r="E5" s="159"/>
      <c r="F5" s="159"/>
      <c r="G5" s="159"/>
      <c r="H5" s="160"/>
      <c r="J5" s="158" t="s">
        <v>313</v>
      </c>
      <c r="K5" s="159"/>
      <c r="L5" s="159"/>
      <c r="M5" s="159"/>
      <c r="N5" s="159"/>
      <c r="O5" s="159"/>
      <c r="P5" s="159"/>
      <c r="Q5" s="160"/>
    </row>
    <row r="6" spans="1:17" ht="15" customHeight="1" x14ac:dyDescent="0.25">
      <c r="A6" s="158" t="s">
        <v>10</v>
      </c>
      <c r="B6" s="159"/>
      <c r="C6" s="159"/>
      <c r="D6" s="159"/>
      <c r="E6" s="159"/>
      <c r="F6" s="159"/>
      <c r="G6" s="159"/>
      <c r="H6" s="160"/>
      <c r="J6" s="161" t="s">
        <v>10</v>
      </c>
      <c r="K6" s="162"/>
      <c r="L6" s="162"/>
      <c r="M6" s="162"/>
      <c r="N6" s="162"/>
      <c r="O6" s="162"/>
      <c r="P6" s="162"/>
      <c r="Q6" s="163"/>
    </row>
    <row r="7" spans="1:17" ht="25.5" x14ac:dyDescent="0.25">
      <c r="A7" s="86" t="s">
        <v>13</v>
      </c>
      <c r="B7" s="87" t="s">
        <v>19</v>
      </c>
      <c r="C7" s="58">
        <v>60</v>
      </c>
      <c r="D7" s="123">
        <v>0.48</v>
      </c>
      <c r="E7" s="123">
        <v>0</v>
      </c>
      <c r="F7" s="123">
        <v>1.8</v>
      </c>
      <c r="G7" s="123">
        <v>11.4</v>
      </c>
      <c r="H7" s="101">
        <v>11.76</v>
      </c>
      <c r="J7" s="104" t="s">
        <v>13</v>
      </c>
      <c r="K7" s="113" t="s">
        <v>19</v>
      </c>
      <c r="L7" s="112">
        <v>100</v>
      </c>
      <c r="M7" s="114">
        <v>0.8</v>
      </c>
      <c r="N7" s="114">
        <v>0</v>
      </c>
      <c r="O7" s="114">
        <v>3</v>
      </c>
      <c r="P7" s="114">
        <v>19</v>
      </c>
      <c r="Q7" s="115">
        <v>19.61</v>
      </c>
    </row>
    <row r="8" spans="1:17" ht="38.25" x14ac:dyDescent="0.25">
      <c r="A8" s="86">
        <v>642</v>
      </c>
      <c r="B8" s="87" t="s">
        <v>131</v>
      </c>
      <c r="C8" s="58" t="s">
        <v>128</v>
      </c>
      <c r="D8" s="88">
        <v>3.65</v>
      </c>
      <c r="E8" s="88">
        <v>6.15</v>
      </c>
      <c r="F8" s="88">
        <v>36.1</v>
      </c>
      <c r="G8" s="88">
        <v>214.7</v>
      </c>
      <c r="H8" s="101">
        <v>108.49</v>
      </c>
      <c r="J8" s="104">
        <v>642</v>
      </c>
      <c r="K8" s="113" t="s">
        <v>307</v>
      </c>
      <c r="L8" s="112" t="s">
        <v>308</v>
      </c>
      <c r="M8" s="98">
        <v>4.0599999999999996</v>
      </c>
      <c r="N8" s="98">
        <v>6.83</v>
      </c>
      <c r="O8" s="98">
        <v>40.11</v>
      </c>
      <c r="P8" s="98">
        <v>238.55</v>
      </c>
      <c r="Q8" s="115">
        <v>118.88</v>
      </c>
    </row>
    <row r="9" spans="1:17" ht="51" x14ac:dyDescent="0.25">
      <c r="A9" s="86" t="s">
        <v>15</v>
      </c>
      <c r="B9" s="87" t="s">
        <v>16</v>
      </c>
      <c r="C9" s="122" t="s">
        <v>129</v>
      </c>
      <c r="D9" s="88">
        <v>1.17</v>
      </c>
      <c r="E9" s="88">
        <v>0.95</v>
      </c>
      <c r="F9" s="88">
        <v>2.9</v>
      </c>
      <c r="G9" s="88">
        <v>23.74</v>
      </c>
      <c r="H9" s="102">
        <v>6.53</v>
      </c>
      <c r="J9" s="110" t="s">
        <v>108</v>
      </c>
      <c r="K9" s="113" t="s">
        <v>16</v>
      </c>
      <c r="L9" s="112" t="s">
        <v>310</v>
      </c>
      <c r="M9" s="98">
        <v>2.66</v>
      </c>
      <c r="N9" s="98">
        <v>1.93</v>
      </c>
      <c r="O9" s="98">
        <v>7.73</v>
      </c>
      <c r="P9" s="98">
        <v>56.02</v>
      </c>
      <c r="Q9" s="115">
        <v>11.06</v>
      </c>
    </row>
    <row r="10" spans="1:17" ht="51" x14ac:dyDescent="0.25">
      <c r="A10" s="94">
        <v>1011</v>
      </c>
      <c r="B10" s="95" t="s">
        <v>98</v>
      </c>
      <c r="C10" s="96">
        <v>200</v>
      </c>
      <c r="D10" s="97">
        <v>3.3</v>
      </c>
      <c r="E10" s="97">
        <v>3.2</v>
      </c>
      <c r="F10" s="97">
        <v>34.72</v>
      </c>
      <c r="G10" s="97">
        <v>117.52</v>
      </c>
      <c r="H10" s="101">
        <v>11.29</v>
      </c>
      <c r="J10" s="104">
        <v>1025</v>
      </c>
      <c r="K10" s="116" t="s">
        <v>98</v>
      </c>
      <c r="L10" s="106">
        <v>200</v>
      </c>
      <c r="M10" s="97">
        <v>3.3</v>
      </c>
      <c r="N10" s="97">
        <v>3.2</v>
      </c>
      <c r="O10" s="97">
        <v>34.72</v>
      </c>
      <c r="P10" s="97">
        <v>117.52</v>
      </c>
      <c r="Q10" s="107">
        <v>11.29</v>
      </c>
    </row>
    <row r="11" spans="1:17" ht="51" x14ac:dyDescent="0.25">
      <c r="A11" s="89"/>
      <c r="B11" s="90" t="s">
        <v>136</v>
      </c>
      <c r="C11" s="91">
        <f>60+150+90+30+10+200</f>
        <v>540</v>
      </c>
      <c r="D11" s="92">
        <f>SUM(D7:D10)</f>
        <v>8.6</v>
      </c>
      <c r="E11" s="92">
        <f>SUM(E7:E10)</f>
        <v>10.3</v>
      </c>
      <c r="F11" s="92">
        <f>SUM(F7:F10)</f>
        <v>75.52</v>
      </c>
      <c r="G11" s="92">
        <f>SUM(G7:G10)</f>
        <v>367.36</v>
      </c>
      <c r="H11" s="92">
        <f>SUM(H7:H10)</f>
        <v>138.07</v>
      </c>
      <c r="J11" s="117"/>
      <c r="K11" s="125" t="s">
        <v>136</v>
      </c>
      <c r="L11" s="59">
        <f>100+150+100+40+15+200</f>
        <v>605</v>
      </c>
      <c r="M11" s="66">
        <f>SUM(M7:M10)</f>
        <v>10.82</v>
      </c>
      <c r="N11" s="66">
        <f>SUM(N7:N10)</f>
        <v>11.96</v>
      </c>
      <c r="O11" s="66">
        <f>SUM(O7:O10)</f>
        <v>85.56</v>
      </c>
      <c r="P11" s="66">
        <f>SUM(P7:P10)</f>
        <v>431.09</v>
      </c>
      <c r="Q11" s="66">
        <f>SUM(Q7:Q10)</f>
        <v>160.84</v>
      </c>
    </row>
    <row r="12" spans="1:17" x14ac:dyDescent="0.25">
      <c r="A12" s="158" t="s">
        <v>35</v>
      </c>
      <c r="B12" s="159"/>
      <c r="C12" s="159"/>
      <c r="D12" s="159"/>
      <c r="E12" s="159"/>
      <c r="F12" s="159"/>
      <c r="G12" s="159"/>
      <c r="H12" s="160"/>
      <c r="J12" s="161" t="s">
        <v>35</v>
      </c>
      <c r="K12" s="162"/>
      <c r="L12" s="162"/>
      <c r="M12" s="162"/>
      <c r="N12" s="162"/>
      <c r="O12" s="162"/>
      <c r="P12" s="162"/>
      <c r="Q12" s="163"/>
    </row>
    <row r="13" spans="1:17" ht="38.25" x14ac:dyDescent="0.25">
      <c r="A13" s="86" t="s">
        <v>13</v>
      </c>
      <c r="B13" s="87" t="s">
        <v>86</v>
      </c>
      <c r="C13" s="58" t="s">
        <v>87</v>
      </c>
      <c r="D13" s="88">
        <v>0.28000000000000003</v>
      </c>
      <c r="E13" s="88">
        <v>0.05</v>
      </c>
      <c r="F13" s="88">
        <v>0.95</v>
      </c>
      <c r="G13" s="88">
        <v>5.7</v>
      </c>
      <c r="H13" s="101">
        <v>16.86</v>
      </c>
      <c r="J13" s="104" t="s">
        <v>13</v>
      </c>
      <c r="K13" s="113" t="s">
        <v>86</v>
      </c>
      <c r="L13" s="112" t="s">
        <v>312</v>
      </c>
      <c r="M13" s="114">
        <v>0.7</v>
      </c>
      <c r="N13" s="114">
        <v>0</v>
      </c>
      <c r="O13" s="114">
        <v>3.6</v>
      </c>
      <c r="P13" s="114">
        <v>19</v>
      </c>
      <c r="Q13" s="115">
        <v>28.11</v>
      </c>
    </row>
    <row r="14" spans="1:17" ht="84" x14ac:dyDescent="0.25">
      <c r="A14" s="99">
        <v>216</v>
      </c>
      <c r="B14" s="103" t="s">
        <v>107</v>
      </c>
      <c r="C14" s="100" t="s">
        <v>29</v>
      </c>
      <c r="D14" s="101">
        <v>6.98</v>
      </c>
      <c r="E14" s="101">
        <v>8.42</v>
      </c>
      <c r="F14" s="101">
        <v>21.9</v>
      </c>
      <c r="G14" s="101">
        <v>188.92</v>
      </c>
      <c r="H14" s="101">
        <v>16.079999999999998</v>
      </c>
      <c r="J14" s="104">
        <v>216</v>
      </c>
      <c r="K14" s="103" t="s">
        <v>107</v>
      </c>
      <c r="L14" s="112" t="s">
        <v>311</v>
      </c>
      <c r="M14" s="114">
        <v>8.73</v>
      </c>
      <c r="N14" s="114">
        <v>10.53</v>
      </c>
      <c r="O14" s="114">
        <v>27.37</v>
      </c>
      <c r="P14" s="114">
        <v>236.15</v>
      </c>
      <c r="Q14" s="115">
        <v>25.13</v>
      </c>
    </row>
    <row r="15" spans="1:17" ht="38.25" x14ac:dyDescent="0.25">
      <c r="A15" s="86">
        <v>671</v>
      </c>
      <c r="B15" s="87" t="s">
        <v>20</v>
      </c>
      <c r="C15" s="58">
        <v>90</v>
      </c>
      <c r="D15" s="88">
        <v>2.88</v>
      </c>
      <c r="E15" s="88">
        <v>5.69</v>
      </c>
      <c r="F15" s="88">
        <v>12.84</v>
      </c>
      <c r="G15" s="88">
        <v>110.21</v>
      </c>
      <c r="H15" s="101">
        <v>51.15</v>
      </c>
      <c r="J15" s="104">
        <v>671</v>
      </c>
      <c r="K15" s="105" t="s">
        <v>20</v>
      </c>
      <c r="L15" s="106">
        <v>100</v>
      </c>
      <c r="M15" s="107">
        <v>16</v>
      </c>
      <c r="N15" s="107">
        <v>15.4</v>
      </c>
      <c r="O15" s="107">
        <v>18.2</v>
      </c>
      <c r="P15" s="107">
        <v>249</v>
      </c>
      <c r="Q15" s="107">
        <v>56.84</v>
      </c>
    </row>
    <row r="16" spans="1:17" ht="38.25" x14ac:dyDescent="0.25">
      <c r="A16" s="86">
        <v>744</v>
      </c>
      <c r="B16" s="87" t="s">
        <v>21</v>
      </c>
      <c r="C16" s="58" t="s">
        <v>14</v>
      </c>
      <c r="D16" s="88">
        <v>13.16</v>
      </c>
      <c r="E16" s="88">
        <v>19.98</v>
      </c>
      <c r="F16" s="88">
        <v>58.75</v>
      </c>
      <c r="G16" s="88">
        <v>468.16</v>
      </c>
      <c r="H16" s="102">
        <v>19.82</v>
      </c>
      <c r="J16" s="110">
        <v>744</v>
      </c>
      <c r="K16" s="119" t="s">
        <v>21</v>
      </c>
      <c r="L16" s="120" t="s">
        <v>309</v>
      </c>
      <c r="M16" s="88">
        <v>13.16</v>
      </c>
      <c r="N16" s="88">
        <v>19.98</v>
      </c>
      <c r="O16" s="88">
        <v>58.75</v>
      </c>
      <c r="P16" s="88">
        <v>468.16</v>
      </c>
      <c r="Q16" s="121">
        <v>20.62</v>
      </c>
    </row>
    <row r="17" spans="1:17" ht="38.25" x14ac:dyDescent="0.25">
      <c r="A17" s="86" t="s">
        <v>13</v>
      </c>
      <c r="B17" s="87" t="s">
        <v>22</v>
      </c>
      <c r="C17" s="58" t="s">
        <v>87</v>
      </c>
      <c r="D17" s="97">
        <v>1.3</v>
      </c>
      <c r="E17" s="97">
        <v>0.2</v>
      </c>
      <c r="F17" s="97">
        <v>7.35</v>
      </c>
      <c r="G17" s="97">
        <v>34.880000000000003</v>
      </c>
      <c r="H17" s="102">
        <v>3.36</v>
      </c>
      <c r="J17" s="110" t="s">
        <v>13</v>
      </c>
      <c r="K17" s="108" t="s">
        <v>22</v>
      </c>
      <c r="L17" s="109" t="s">
        <v>87</v>
      </c>
      <c r="M17" s="97">
        <v>1.3</v>
      </c>
      <c r="N17" s="97">
        <v>0.2</v>
      </c>
      <c r="O17" s="97">
        <v>7.35</v>
      </c>
      <c r="P17" s="97">
        <v>34.880000000000003</v>
      </c>
      <c r="Q17" s="111">
        <v>3.36</v>
      </c>
    </row>
    <row r="18" spans="1:17" ht="25.5" x14ac:dyDescent="0.25">
      <c r="A18" s="86">
        <v>932</v>
      </c>
      <c r="B18" s="87" t="s">
        <v>46</v>
      </c>
      <c r="C18" s="58">
        <v>200</v>
      </c>
      <c r="D18" s="98">
        <v>1.1599999999999999</v>
      </c>
      <c r="E18" s="97">
        <v>0.24</v>
      </c>
      <c r="F18" s="97">
        <v>56.34</v>
      </c>
      <c r="G18" s="97">
        <v>219.34</v>
      </c>
      <c r="H18" s="102">
        <v>12.22</v>
      </c>
      <c r="J18" s="110">
        <v>932</v>
      </c>
      <c r="K18" s="108" t="s">
        <v>46</v>
      </c>
      <c r="L18" s="109">
        <v>200</v>
      </c>
      <c r="M18" s="98">
        <v>1.1599999999999999</v>
      </c>
      <c r="N18" s="97">
        <v>0.24</v>
      </c>
      <c r="O18" s="97">
        <v>56.34</v>
      </c>
      <c r="P18" s="97">
        <v>219.34</v>
      </c>
      <c r="Q18" s="111">
        <v>12.22</v>
      </c>
    </row>
    <row r="19" spans="1:17" ht="25.5" x14ac:dyDescent="0.25">
      <c r="A19" s="89"/>
      <c r="B19" s="90" t="s">
        <v>137</v>
      </c>
      <c r="C19" s="91">
        <f>30+30+200+10+90+150+10+30+30+200</f>
        <v>780</v>
      </c>
      <c r="D19" s="92">
        <f>SUM(D13:D18)</f>
        <v>25.76</v>
      </c>
      <c r="E19" s="92">
        <f>SUM(E13:E18)</f>
        <v>34.580000000000005</v>
      </c>
      <c r="F19" s="92">
        <f>SUM(F13:F18)</f>
        <v>158.13</v>
      </c>
      <c r="G19" s="92">
        <f>SUM(G13:G18)</f>
        <v>1027.21</v>
      </c>
      <c r="H19" s="92">
        <f>SUM(H13:H18)</f>
        <v>119.49</v>
      </c>
      <c r="J19" s="117"/>
      <c r="K19" s="125" t="s">
        <v>137</v>
      </c>
      <c r="L19" s="59">
        <f>50+50+250+20+100+180+5+30+30+200</f>
        <v>915</v>
      </c>
      <c r="M19" s="66">
        <f>SUM(M13:M18)</f>
        <v>41.05</v>
      </c>
      <c r="N19" s="66">
        <f>SUM(N13:N18)</f>
        <v>46.35</v>
      </c>
      <c r="O19" s="66">
        <f>SUM(O13:O18)</f>
        <v>171.61</v>
      </c>
      <c r="P19" s="66">
        <f>SUM(P13:P18)</f>
        <v>1226.53</v>
      </c>
      <c r="Q19" s="66">
        <f>SUM(Q13:Q18)</f>
        <v>146.28</v>
      </c>
    </row>
    <row r="20" spans="1:17" ht="25.5" x14ac:dyDescent="0.25">
      <c r="A20" s="89"/>
      <c r="B20" s="93" t="s">
        <v>138</v>
      </c>
      <c r="C20" s="91">
        <f t="shared" ref="C20:H20" si="0">C11+C19</f>
        <v>1320</v>
      </c>
      <c r="D20" s="92">
        <f t="shared" si="0"/>
        <v>34.36</v>
      </c>
      <c r="E20" s="92">
        <f t="shared" si="0"/>
        <v>44.88000000000001</v>
      </c>
      <c r="F20" s="92">
        <f t="shared" si="0"/>
        <v>233.64999999999998</v>
      </c>
      <c r="G20" s="92">
        <f t="shared" si="0"/>
        <v>1394.5700000000002</v>
      </c>
      <c r="H20" s="92">
        <f t="shared" si="0"/>
        <v>257.56</v>
      </c>
      <c r="J20" s="117"/>
      <c r="K20" s="118" t="s">
        <v>138</v>
      </c>
      <c r="L20" s="59">
        <f t="shared" ref="L20:Q20" si="1">L11+L19</f>
        <v>1520</v>
      </c>
      <c r="M20" s="66">
        <f t="shared" si="1"/>
        <v>51.87</v>
      </c>
      <c r="N20" s="66">
        <f t="shared" si="1"/>
        <v>58.31</v>
      </c>
      <c r="O20" s="66">
        <f t="shared" si="1"/>
        <v>257.17</v>
      </c>
      <c r="P20" s="66">
        <f t="shared" si="1"/>
        <v>1657.62</v>
      </c>
      <c r="Q20" s="66">
        <f t="shared" si="1"/>
        <v>307.12</v>
      </c>
    </row>
  </sheetData>
  <mergeCells count="18">
    <mergeCell ref="Q2:Q3"/>
    <mergeCell ref="B1:B3"/>
    <mergeCell ref="C1:C2"/>
    <mergeCell ref="D1:F2"/>
    <mergeCell ref="K1:K3"/>
    <mergeCell ref="L1:L2"/>
    <mergeCell ref="M1:O2"/>
    <mergeCell ref="A2:A3"/>
    <mergeCell ref="G2:G3"/>
    <mergeCell ref="H2:H3"/>
    <mergeCell ref="J2:J3"/>
    <mergeCell ref="P2:P3"/>
    <mergeCell ref="A5:H5"/>
    <mergeCell ref="J5:Q5"/>
    <mergeCell ref="A6:H6"/>
    <mergeCell ref="J6:Q6"/>
    <mergeCell ref="A12:H12"/>
    <mergeCell ref="J12:Q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76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76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63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63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65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65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66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66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  <mergeCell ref="A4:C4"/>
    <mergeCell ref="K4:M4"/>
    <mergeCell ref="A1:C1"/>
    <mergeCell ref="K1:M1"/>
    <mergeCell ref="A3:C3"/>
    <mergeCell ref="K3:M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68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68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70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70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7" t="s">
        <v>56</v>
      </c>
      <c r="B1" s="127"/>
      <c r="C1" s="127"/>
      <c r="D1" s="49"/>
      <c r="E1" s="49"/>
      <c r="F1" s="49"/>
      <c r="G1" s="49"/>
      <c r="H1" s="49" t="s">
        <v>57</v>
      </c>
      <c r="I1" s="49"/>
      <c r="J1" s="49"/>
      <c r="K1" s="127" t="s">
        <v>56</v>
      </c>
      <c r="L1" s="127"/>
      <c r="M1" s="127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6" t="s">
        <v>58</v>
      </c>
      <c r="B3" s="126"/>
      <c r="C3" s="126"/>
      <c r="D3" s="49"/>
      <c r="E3" s="49"/>
      <c r="F3" s="49"/>
      <c r="G3" s="49"/>
      <c r="H3" s="49" t="s">
        <v>117</v>
      </c>
      <c r="I3" s="49"/>
      <c r="J3" s="49"/>
      <c r="K3" s="126" t="s">
        <v>58</v>
      </c>
      <c r="L3" s="126"/>
      <c r="M3" s="126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9" t="s">
        <v>120</v>
      </c>
      <c r="B4" s="129"/>
      <c r="C4" s="129"/>
      <c r="D4" s="49"/>
      <c r="E4" s="49"/>
      <c r="F4" s="49"/>
      <c r="G4" s="49"/>
      <c r="H4" s="49" t="s">
        <v>59</v>
      </c>
      <c r="I4" s="49"/>
      <c r="J4" s="49"/>
      <c r="K4" s="129" t="s">
        <v>120</v>
      </c>
      <c r="L4" s="129"/>
      <c r="M4" s="12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29"/>
      <c r="B5" s="129"/>
      <c r="C5" s="129"/>
      <c r="D5" s="49"/>
      <c r="E5" s="49"/>
      <c r="F5" s="49"/>
      <c r="G5" s="49"/>
      <c r="H5" s="49" t="s">
        <v>60</v>
      </c>
      <c r="I5" s="49"/>
      <c r="J5" s="49"/>
      <c r="K5" s="129"/>
      <c r="L5" s="129"/>
      <c r="M5" s="12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8" t="s">
        <v>61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 t="s">
        <v>61</v>
      </c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8" t="s">
        <v>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 t="s">
        <v>0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8" t="s">
        <v>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 t="s">
        <v>1</v>
      </c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0" ht="18.75" x14ac:dyDescent="0.3">
      <c r="A26" s="128" t="s">
        <v>78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 t="s">
        <v>113</v>
      </c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8" t="s">
        <v>153</v>
      </c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0" ht="18.75" x14ac:dyDescent="0.3">
      <c r="A28" s="128" t="s">
        <v>153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мэрии завтраки</vt:lpstr>
      <vt:lpstr>7-11 для мэрии обеды</vt:lpstr>
      <vt:lpstr>03.02.2022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2022-01-21T04:55:35Z</dcterms:modified>
</cp:coreProperties>
</file>